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<sst xmlns="http://schemas.openxmlformats.org/spreadsheetml/2006/main" count="187" uniqueCount="156">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</sst>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65" sqref="F6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23.3.2023г.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"23 марта 2023 г."</f>
        <v>23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18.13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10.99</v>
      </c>
    </row>
    <row r="12" spans="1:96" s="23" customFormat="1">
      <c r="A12" s="23" t="str">
        <f>"-"</f>
        <v>-</v>
      </c>
      <c r="B12" s="24" t="s">
        <v>94</v>
      </c>
      <c r="C12" s="25" t="str">
        <f>"15"</f>
        <v>15</v>
      </c>
      <c r="D12" s="25">
        <v>0.12</v>
      </c>
      <c r="E12" s="25">
        <v>0.12</v>
      </c>
      <c r="F12" s="25">
        <v>10.88</v>
      </c>
      <c r="G12" s="25">
        <v>0</v>
      </c>
      <c r="H12" s="25">
        <v>0.2</v>
      </c>
      <c r="I12" s="25">
        <v>99.096000000000004</v>
      </c>
      <c r="J12" s="26">
        <v>7.07</v>
      </c>
      <c r="K12" s="26">
        <v>0.33</v>
      </c>
      <c r="L12" s="26">
        <v>0</v>
      </c>
      <c r="M12" s="26">
        <v>0</v>
      </c>
      <c r="N12" s="26">
        <v>0.2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0.21</v>
      </c>
      <c r="U12" s="26">
        <v>2.25</v>
      </c>
      <c r="V12" s="26">
        <v>4.5</v>
      </c>
      <c r="W12" s="26">
        <v>3.6</v>
      </c>
      <c r="X12" s="26">
        <v>0</v>
      </c>
      <c r="Y12" s="26">
        <v>4.5</v>
      </c>
      <c r="Z12" s="26">
        <v>0.03</v>
      </c>
      <c r="AA12" s="26">
        <v>60</v>
      </c>
      <c r="AB12" s="26">
        <v>45</v>
      </c>
      <c r="AC12" s="26">
        <v>67.5</v>
      </c>
      <c r="AD12" s="26">
        <v>0.15</v>
      </c>
      <c r="AE12" s="26">
        <v>0</v>
      </c>
      <c r="AF12" s="26">
        <v>0.02</v>
      </c>
      <c r="AG12" s="26">
        <v>0.02</v>
      </c>
      <c r="AH12" s="26">
        <v>0.03</v>
      </c>
      <c r="AI12" s="26">
        <v>0</v>
      </c>
      <c r="AJ12" s="26">
        <v>0</v>
      </c>
      <c r="AK12" s="26">
        <v>6.3</v>
      </c>
      <c r="AL12" s="26">
        <v>6.15</v>
      </c>
      <c r="AM12" s="26">
        <v>11.4</v>
      </c>
      <c r="AN12" s="26">
        <v>6.75</v>
      </c>
      <c r="AO12" s="26">
        <v>2.5499999999999998</v>
      </c>
      <c r="AP12" s="26">
        <v>7.05</v>
      </c>
      <c r="AQ12" s="26">
        <v>6.45</v>
      </c>
      <c r="AR12" s="26">
        <v>6.3</v>
      </c>
      <c r="AS12" s="26">
        <v>5.4</v>
      </c>
      <c r="AT12" s="26">
        <v>3.9</v>
      </c>
      <c r="AU12" s="26">
        <v>8.5500000000000007</v>
      </c>
      <c r="AV12" s="26">
        <v>5.25</v>
      </c>
      <c r="AW12" s="26">
        <v>3.6</v>
      </c>
      <c r="AX12" s="26">
        <v>21.3</v>
      </c>
      <c r="AY12" s="26">
        <v>0</v>
      </c>
      <c r="AZ12" s="26">
        <v>7.2</v>
      </c>
      <c r="BA12" s="26">
        <v>8.1</v>
      </c>
      <c r="BB12" s="26">
        <v>6.3</v>
      </c>
      <c r="BC12" s="26">
        <v>1.5</v>
      </c>
      <c r="BD12" s="26">
        <v>0.4</v>
      </c>
      <c r="BE12" s="26">
        <v>0.18</v>
      </c>
      <c r="BF12" s="26">
        <v>0.1</v>
      </c>
      <c r="BG12" s="26">
        <v>0.23</v>
      </c>
      <c r="BH12" s="26">
        <v>0.26</v>
      </c>
      <c r="BI12" s="26">
        <v>1.19</v>
      </c>
      <c r="BJ12" s="26">
        <v>0</v>
      </c>
      <c r="BK12" s="26">
        <v>3.31</v>
      </c>
      <c r="BL12" s="26">
        <v>0</v>
      </c>
      <c r="BM12" s="26">
        <v>1.02</v>
      </c>
      <c r="BN12" s="26">
        <v>0</v>
      </c>
      <c r="BO12" s="26">
        <v>0</v>
      </c>
      <c r="BP12" s="26">
        <v>0</v>
      </c>
      <c r="BQ12" s="26">
        <v>0.23</v>
      </c>
      <c r="BR12" s="26">
        <v>0.35</v>
      </c>
      <c r="BS12" s="26">
        <v>2.7</v>
      </c>
      <c r="BT12" s="26">
        <v>0</v>
      </c>
      <c r="BU12" s="26">
        <v>0</v>
      </c>
      <c r="BV12" s="26">
        <v>0.14000000000000001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3.75</v>
      </c>
      <c r="CC12" s="25">
        <v>16.09</v>
      </c>
      <c r="CE12" s="23">
        <v>67.5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9.75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11.22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6.8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2.65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2.21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17.32</v>
      </c>
      <c r="E16" s="29">
        <v>7.56</v>
      </c>
      <c r="F16" s="29">
        <v>22.34</v>
      </c>
      <c r="G16" s="29">
        <v>1.18</v>
      </c>
      <c r="H16" s="29">
        <v>70.19</v>
      </c>
      <c r="I16" s="29">
        <v>552.28</v>
      </c>
      <c r="J16" s="30">
        <v>12.34</v>
      </c>
      <c r="K16" s="30">
        <v>0.44</v>
      </c>
      <c r="L16" s="30">
        <v>0</v>
      </c>
      <c r="M16" s="30">
        <v>0</v>
      </c>
      <c r="N16" s="30">
        <v>9.08</v>
      </c>
      <c r="O16" s="30">
        <v>58.84</v>
      </c>
      <c r="P16" s="30">
        <v>2.27</v>
      </c>
      <c r="Q16" s="30">
        <v>0</v>
      </c>
      <c r="R16" s="30">
        <v>0</v>
      </c>
      <c r="S16" s="30">
        <v>0.54</v>
      </c>
      <c r="T16" s="30">
        <v>3.41</v>
      </c>
      <c r="U16" s="30">
        <v>526.89</v>
      </c>
      <c r="V16" s="30">
        <v>135.82</v>
      </c>
      <c r="W16" s="30">
        <v>119.65</v>
      </c>
      <c r="X16" s="30">
        <v>16.86</v>
      </c>
      <c r="Y16" s="30">
        <v>172.26</v>
      </c>
      <c r="Z16" s="30">
        <v>2.02</v>
      </c>
      <c r="AA16" s="30">
        <v>187.6</v>
      </c>
      <c r="AB16" s="30">
        <v>95.14</v>
      </c>
      <c r="AC16" s="30">
        <v>222.92</v>
      </c>
      <c r="AD16" s="30">
        <v>1.48</v>
      </c>
      <c r="AE16" s="30">
        <v>0.09</v>
      </c>
      <c r="AF16" s="30">
        <v>0.24</v>
      </c>
      <c r="AG16" s="30">
        <v>0.59</v>
      </c>
      <c r="AH16" s="30">
        <v>3.99</v>
      </c>
      <c r="AI16" s="30">
        <v>0.99</v>
      </c>
      <c r="AJ16" s="30">
        <v>0</v>
      </c>
      <c r="AK16" s="30">
        <v>912.7</v>
      </c>
      <c r="AL16" s="30">
        <v>757.66</v>
      </c>
      <c r="AM16" s="30">
        <v>1357.1</v>
      </c>
      <c r="AN16" s="30">
        <v>746.54</v>
      </c>
      <c r="AO16" s="30">
        <v>364.06</v>
      </c>
      <c r="AP16" s="30">
        <v>623.52</v>
      </c>
      <c r="AQ16" s="30">
        <v>248.58</v>
      </c>
      <c r="AR16" s="30">
        <v>860.3</v>
      </c>
      <c r="AS16" s="30">
        <v>653.59</v>
      </c>
      <c r="AT16" s="30">
        <v>777.76</v>
      </c>
      <c r="AU16" s="30">
        <v>958.6</v>
      </c>
      <c r="AV16" s="30">
        <v>469.12</v>
      </c>
      <c r="AW16" s="30">
        <v>532.39</v>
      </c>
      <c r="AX16" s="30">
        <v>3981.08</v>
      </c>
      <c r="AY16" s="30">
        <v>5.6</v>
      </c>
      <c r="AZ16" s="30">
        <v>1282.48</v>
      </c>
      <c r="BA16" s="30">
        <v>930.59</v>
      </c>
      <c r="BB16" s="30">
        <v>566.82000000000005</v>
      </c>
      <c r="BC16" s="30">
        <v>330.98</v>
      </c>
      <c r="BD16" s="30">
        <v>0.52</v>
      </c>
      <c r="BE16" s="30">
        <v>0.25</v>
      </c>
      <c r="BF16" s="30">
        <v>0.16</v>
      </c>
      <c r="BG16" s="30">
        <v>0.4</v>
      </c>
      <c r="BH16" s="30">
        <v>0.44</v>
      </c>
      <c r="BI16" s="30">
        <v>1.75</v>
      </c>
      <c r="BJ16" s="30">
        <v>0.03</v>
      </c>
      <c r="BK16" s="30">
        <v>4.97</v>
      </c>
      <c r="BL16" s="30">
        <v>0.02</v>
      </c>
      <c r="BM16" s="30">
        <v>1.63</v>
      </c>
      <c r="BN16" s="30">
        <v>0.02</v>
      </c>
      <c r="BO16" s="30">
        <v>0</v>
      </c>
      <c r="BP16" s="30">
        <v>0</v>
      </c>
      <c r="BQ16" s="30">
        <v>0.33</v>
      </c>
      <c r="BR16" s="30">
        <v>0.5</v>
      </c>
      <c r="BS16" s="30">
        <v>4.13</v>
      </c>
      <c r="BT16" s="30">
        <v>0</v>
      </c>
      <c r="BU16" s="30">
        <v>0</v>
      </c>
      <c r="BV16" s="30">
        <v>0.64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430.21</v>
      </c>
      <c r="CC16" s="29">
        <f>SUM($CC$10:$CC$15)</f>
        <v>51.55</v>
      </c>
      <c r="CD16" s="27">
        <f>$I$16/$I$53*100</f>
        <v>17.468757215651916</v>
      </c>
      <c r="CE16" s="27">
        <v>203.46</v>
      </c>
      <c r="CG16" s="27">
        <v>36.340000000000003</v>
      </c>
      <c r="CH16" s="27">
        <v>22.33</v>
      </c>
      <c r="CI16" s="27">
        <v>29.34</v>
      </c>
      <c r="CJ16" s="27">
        <v>2866.91</v>
      </c>
      <c r="CK16" s="27">
        <v>1716.38</v>
      </c>
      <c r="CL16" s="27">
        <v>2291.65</v>
      </c>
      <c r="CM16" s="27">
        <v>36.880000000000003</v>
      </c>
      <c r="CN16" s="27">
        <v>25.45</v>
      </c>
      <c r="CO16" s="27">
        <v>31.16</v>
      </c>
      <c r="CP16" s="27">
        <v>7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7.53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4.5599999999999996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7.37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4.46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10.44</v>
      </c>
      <c r="CE20" s="23">
        <v>16.690000000000001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0.75</v>
      </c>
      <c r="CR20" s="23">
        <v>6.32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49.82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30.36</v>
      </c>
    </row>
    <row r="22" spans="1:96" s="23" customFormat="1">
      <c r="A22" s="23" t="str">
        <f>"601"</f>
        <v>601</v>
      </c>
      <c r="B22" s="24" t="s">
        <v>104</v>
      </c>
      <c r="C22" s="25" t="str">
        <f>"25"</f>
        <v>25</v>
      </c>
      <c r="D22" s="25">
        <v>0.36</v>
      </c>
      <c r="E22" s="25">
        <v>0</v>
      </c>
      <c r="F22" s="25">
        <v>0.74</v>
      </c>
      <c r="G22" s="25">
        <v>0.02</v>
      </c>
      <c r="H22" s="25">
        <v>1.45</v>
      </c>
      <c r="I22" s="25">
        <v>14.04136998125</v>
      </c>
      <c r="J22" s="26">
        <v>0.56999999999999995</v>
      </c>
      <c r="K22" s="26">
        <v>0</v>
      </c>
      <c r="L22" s="26">
        <v>0</v>
      </c>
      <c r="M22" s="26">
        <v>0</v>
      </c>
      <c r="N22" s="26">
        <v>0.32</v>
      </c>
      <c r="O22" s="26">
        <v>1.06</v>
      </c>
      <c r="P22" s="26">
        <v>0.06</v>
      </c>
      <c r="Q22" s="26">
        <v>0</v>
      </c>
      <c r="R22" s="26">
        <v>0</v>
      </c>
      <c r="S22" s="26">
        <v>7.0000000000000007E-2</v>
      </c>
      <c r="T22" s="26">
        <v>0.48</v>
      </c>
      <c r="U22" s="26">
        <v>163.96</v>
      </c>
      <c r="V22" s="26">
        <v>13.19</v>
      </c>
      <c r="W22" s="26">
        <v>6</v>
      </c>
      <c r="X22" s="26">
        <v>1.06</v>
      </c>
      <c r="Y22" s="26">
        <v>4.82</v>
      </c>
      <c r="Z22" s="26">
        <v>0.05</v>
      </c>
      <c r="AA22" s="26">
        <v>2.25</v>
      </c>
      <c r="AB22" s="26">
        <v>12.4</v>
      </c>
      <c r="AC22" s="26">
        <v>8.94</v>
      </c>
      <c r="AD22" s="26">
        <v>0.05</v>
      </c>
      <c r="AE22" s="26">
        <v>0</v>
      </c>
      <c r="AF22" s="26">
        <v>0.01</v>
      </c>
      <c r="AG22" s="26">
        <v>0.03</v>
      </c>
      <c r="AH22" s="26">
        <v>0.11</v>
      </c>
      <c r="AI22" s="26">
        <v>0.14000000000000001</v>
      </c>
      <c r="AJ22" s="26">
        <v>0</v>
      </c>
      <c r="AK22" s="26">
        <v>7.8</v>
      </c>
      <c r="AL22" s="26">
        <v>7.12</v>
      </c>
      <c r="AM22" s="26">
        <v>13.35</v>
      </c>
      <c r="AN22" s="26">
        <v>4.1399999999999997</v>
      </c>
      <c r="AO22" s="26">
        <v>2.5299999999999998</v>
      </c>
      <c r="AP22" s="26">
        <v>5.15</v>
      </c>
      <c r="AQ22" s="26">
        <v>1.66</v>
      </c>
      <c r="AR22" s="26">
        <v>8.2799999999999994</v>
      </c>
      <c r="AS22" s="26">
        <v>5.47</v>
      </c>
      <c r="AT22" s="26">
        <v>6.63</v>
      </c>
      <c r="AU22" s="26">
        <v>5.63</v>
      </c>
      <c r="AV22" s="26">
        <v>3.31</v>
      </c>
      <c r="AW22" s="26">
        <v>5.8</v>
      </c>
      <c r="AX22" s="26">
        <v>51.03</v>
      </c>
      <c r="AY22" s="26">
        <v>0</v>
      </c>
      <c r="AZ22" s="26">
        <v>16.07</v>
      </c>
      <c r="BA22" s="26">
        <v>8.2799999999999994</v>
      </c>
      <c r="BB22" s="26">
        <v>4.1399999999999997</v>
      </c>
      <c r="BC22" s="26">
        <v>3.31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24.38</v>
      </c>
      <c r="CC22" s="25">
        <v>2.39</v>
      </c>
      <c r="CE22" s="23">
        <v>4.32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0.42</v>
      </c>
      <c r="CR22" s="23">
        <v>1.45</v>
      </c>
    </row>
    <row r="23" spans="1:96" s="23" customFormat="1">
      <c r="A23" s="23" t="str">
        <f>"2"</f>
        <v>2</v>
      </c>
      <c r="B23" s="24" t="s">
        <v>96</v>
      </c>
      <c r="C23" s="25" t="str">
        <f>"33"</f>
        <v>33</v>
      </c>
      <c r="D23" s="25">
        <v>2.1800000000000002</v>
      </c>
      <c r="E23" s="25">
        <v>0</v>
      </c>
      <c r="F23" s="25">
        <v>0.22</v>
      </c>
      <c r="G23" s="25">
        <v>0.22</v>
      </c>
      <c r="H23" s="25">
        <v>15.48</v>
      </c>
      <c r="I23" s="25">
        <v>73.887330000000006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15.05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0.59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105.37</v>
      </c>
      <c r="AL23" s="26">
        <v>109.67</v>
      </c>
      <c r="AM23" s="26">
        <v>167.95</v>
      </c>
      <c r="AN23" s="26">
        <v>55.7</v>
      </c>
      <c r="AO23" s="26">
        <v>33.020000000000003</v>
      </c>
      <c r="AP23" s="26">
        <v>66.03</v>
      </c>
      <c r="AQ23" s="26">
        <v>24.98</v>
      </c>
      <c r="AR23" s="26">
        <v>119.43</v>
      </c>
      <c r="AS23" s="26">
        <v>74.069999999999993</v>
      </c>
      <c r="AT23" s="26">
        <v>103.36</v>
      </c>
      <c r="AU23" s="26">
        <v>85.27</v>
      </c>
      <c r="AV23" s="26">
        <v>44.79</v>
      </c>
      <c r="AW23" s="26">
        <v>79.239999999999995</v>
      </c>
      <c r="AX23" s="26">
        <v>662.63</v>
      </c>
      <c r="AY23" s="26">
        <v>0</v>
      </c>
      <c r="AZ23" s="26">
        <v>215.9</v>
      </c>
      <c r="BA23" s="26">
        <v>93.88</v>
      </c>
      <c r="BB23" s="26">
        <v>62.3</v>
      </c>
      <c r="BC23" s="26">
        <v>49.38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12.9</v>
      </c>
      <c r="CC23" s="25">
        <v>1.75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1.46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1.66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1.38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0.67</v>
      </c>
      <c r="E25" s="21">
        <v>0</v>
      </c>
      <c r="F25" s="21">
        <v>0.27</v>
      </c>
      <c r="G25" s="21">
        <v>0.27</v>
      </c>
      <c r="H25" s="21">
        <v>23.62</v>
      </c>
      <c r="I25" s="21">
        <v>90.302599999999998</v>
      </c>
      <c r="J25" s="22">
        <v>0.04</v>
      </c>
      <c r="K25" s="22">
        <v>0</v>
      </c>
      <c r="L25" s="22">
        <v>0</v>
      </c>
      <c r="M25" s="22">
        <v>0</v>
      </c>
      <c r="N25" s="22">
        <v>18.03</v>
      </c>
      <c r="O25" s="22">
        <v>1.18</v>
      </c>
      <c r="P25" s="22">
        <v>4.41</v>
      </c>
      <c r="Q25" s="22">
        <v>0</v>
      </c>
      <c r="R25" s="22">
        <v>0</v>
      </c>
      <c r="S25" s="22">
        <v>1</v>
      </c>
      <c r="T25" s="22">
        <v>0.95</v>
      </c>
      <c r="U25" s="22">
        <v>2.2799999999999998</v>
      </c>
      <c r="V25" s="22">
        <v>10.199999999999999</v>
      </c>
      <c r="W25" s="22">
        <v>11.93</v>
      </c>
      <c r="X25" s="22">
        <v>3.23</v>
      </c>
      <c r="Y25" s="22">
        <v>3.16</v>
      </c>
      <c r="Z25" s="22">
        <v>0.61</v>
      </c>
      <c r="AA25" s="22">
        <v>0</v>
      </c>
      <c r="AB25" s="22">
        <v>882</v>
      </c>
      <c r="AC25" s="22">
        <v>163.4</v>
      </c>
      <c r="AD25" s="22">
        <v>0.76</v>
      </c>
      <c r="AE25" s="22">
        <v>0.01</v>
      </c>
      <c r="AF25" s="22">
        <v>0.05</v>
      </c>
      <c r="AG25" s="22">
        <v>0.2</v>
      </c>
      <c r="AH25" s="22">
        <v>0.28000000000000003</v>
      </c>
      <c r="AI25" s="22">
        <v>80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232.81</v>
      </c>
      <c r="CC25" s="21">
        <v>10.89</v>
      </c>
      <c r="CE25" s="19">
        <v>147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6.6</v>
      </c>
    </row>
    <row r="26" spans="1:96" s="27" customFormat="1" ht="11.4">
      <c r="B26" s="28" t="s">
        <v>107</v>
      </c>
      <c r="C26" s="29"/>
      <c r="D26" s="29">
        <v>24.84</v>
      </c>
      <c r="E26" s="29">
        <v>11.96</v>
      </c>
      <c r="F26" s="29">
        <v>22.82</v>
      </c>
      <c r="G26" s="29">
        <v>11.61</v>
      </c>
      <c r="H26" s="29">
        <v>115.24</v>
      </c>
      <c r="I26" s="29">
        <v>749.61</v>
      </c>
      <c r="J26" s="30">
        <v>9.15</v>
      </c>
      <c r="K26" s="30">
        <v>7.23</v>
      </c>
      <c r="L26" s="30">
        <v>0</v>
      </c>
      <c r="M26" s="30">
        <v>0</v>
      </c>
      <c r="N26" s="30">
        <v>29.12</v>
      </c>
      <c r="O26" s="30">
        <v>74.39</v>
      </c>
      <c r="P26" s="30">
        <v>11.73</v>
      </c>
      <c r="Q26" s="30">
        <v>0</v>
      </c>
      <c r="R26" s="30">
        <v>0</v>
      </c>
      <c r="S26" s="30">
        <v>1.9</v>
      </c>
      <c r="T26" s="30">
        <v>7.98</v>
      </c>
      <c r="U26" s="30">
        <v>1304.43</v>
      </c>
      <c r="V26" s="30">
        <v>776.33</v>
      </c>
      <c r="W26" s="30">
        <v>96.84</v>
      </c>
      <c r="X26" s="30">
        <v>87.59</v>
      </c>
      <c r="Y26" s="30">
        <v>304.73</v>
      </c>
      <c r="Z26" s="30">
        <v>5.57</v>
      </c>
      <c r="AA26" s="30">
        <v>19.649999999999999</v>
      </c>
      <c r="AB26" s="30">
        <v>2168.71</v>
      </c>
      <c r="AC26" s="30">
        <v>456.62</v>
      </c>
      <c r="AD26" s="30">
        <v>6.96</v>
      </c>
      <c r="AE26" s="30">
        <v>0.2</v>
      </c>
      <c r="AF26" s="30">
        <v>0.26</v>
      </c>
      <c r="AG26" s="30">
        <v>4.8899999999999997</v>
      </c>
      <c r="AH26" s="30">
        <v>9.89</v>
      </c>
      <c r="AI26" s="30">
        <v>93.15</v>
      </c>
      <c r="AJ26" s="30">
        <v>0</v>
      </c>
      <c r="AK26" s="30">
        <v>1235.9000000000001</v>
      </c>
      <c r="AL26" s="30">
        <v>1002.23</v>
      </c>
      <c r="AM26" s="30">
        <v>1788.56</v>
      </c>
      <c r="AN26" s="30">
        <v>1451.31</v>
      </c>
      <c r="AO26" s="30">
        <v>487.41</v>
      </c>
      <c r="AP26" s="30">
        <v>886.81</v>
      </c>
      <c r="AQ26" s="30">
        <v>272.82</v>
      </c>
      <c r="AR26" s="30">
        <v>1080.48</v>
      </c>
      <c r="AS26" s="30">
        <v>1209.76</v>
      </c>
      <c r="AT26" s="30">
        <v>1321.34</v>
      </c>
      <c r="AU26" s="30">
        <v>2000.8</v>
      </c>
      <c r="AV26" s="30">
        <v>699.56</v>
      </c>
      <c r="AW26" s="30">
        <v>1065.74</v>
      </c>
      <c r="AX26" s="30">
        <v>4496.92</v>
      </c>
      <c r="AY26" s="30">
        <v>185.96</v>
      </c>
      <c r="AZ26" s="30">
        <v>1185.5899999999999</v>
      </c>
      <c r="BA26" s="30">
        <v>999.21</v>
      </c>
      <c r="BB26" s="30">
        <v>799.18</v>
      </c>
      <c r="BC26" s="30">
        <v>381.25</v>
      </c>
      <c r="BD26" s="30">
        <v>0.1</v>
      </c>
      <c r="BE26" s="30">
        <v>0.05</v>
      </c>
      <c r="BF26" s="30">
        <v>0.02</v>
      </c>
      <c r="BG26" s="30">
        <v>0.06</v>
      </c>
      <c r="BH26" s="30">
        <v>0.06</v>
      </c>
      <c r="BI26" s="30">
        <v>0.3</v>
      </c>
      <c r="BJ26" s="30">
        <v>0</v>
      </c>
      <c r="BK26" s="30">
        <v>1.57</v>
      </c>
      <c r="BL26" s="30">
        <v>0</v>
      </c>
      <c r="BM26" s="30">
        <v>0.65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0.09</v>
      </c>
      <c r="BS26" s="30">
        <v>3.08</v>
      </c>
      <c r="BT26" s="30">
        <v>0</v>
      </c>
      <c r="BU26" s="30">
        <v>0</v>
      </c>
      <c r="BV26" s="30">
        <v>6.27</v>
      </c>
      <c r="BW26" s="30">
        <v>0.04</v>
      </c>
      <c r="BX26" s="30">
        <v>0</v>
      </c>
      <c r="BY26" s="30">
        <v>0</v>
      </c>
      <c r="BZ26" s="30">
        <v>0</v>
      </c>
      <c r="CA26" s="30">
        <v>0</v>
      </c>
      <c r="CB26" s="30">
        <v>767.57</v>
      </c>
      <c r="CC26" s="29">
        <f>SUM($CC$17:$CC$25)</f>
        <v>91.85</v>
      </c>
      <c r="CD26" s="27">
        <f>$I$26/$I$53*100</f>
        <v>23.710355429175113</v>
      </c>
      <c r="CE26" s="27">
        <v>381.1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10.72</v>
      </c>
      <c r="CQ26" s="27">
        <v>2.72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"10,1"</f>
        <v>10,1</v>
      </c>
      <c r="B29" s="20" t="s">
        <v>110</v>
      </c>
      <c r="C29" s="21" t="str">
        <f>"150"</f>
        <v>150</v>
      </c>
      <c r="D29" s="21">
        <v>1.2</v>
      </c>
      <c r="E29" s="21">
        <v>0</v>
      </c>
      <c r="F29" s="21">
        <v>0.3</v>
      </c>
      <c r="G29" s="21">
        <v>0.3</v>
      </c>
      <c r="H29" s="21">
        <v>14.1</v>
      </c>
      <c r="I29" s="21">
        <v>60.900000000000006</v>
      </c>
      <c r="J29" s="22">
        <v>0</v>
      </c>
      <c r="K29" s="22">
        <v>0</v>
      </c>
      <c r="L29" s="22">
        <v>0</v>
      </c>
      <c r="M29" s="22">
        <v>0</v>
      </c>
      <c r="N29" s="22">
        <v>11.25</v>
      </c>
      <c r="O29" s="22">
        <v>0</v>
      </c>
      <c r="P29" s="22">
        <v>2.85</v>
      </c>
      <c r="Q29" s="22">
        <v>0</v>
      </c>
      <c r="R29" s="22">
        <v>0</v>
      </c>
      <c r="S29" s="22">
        <v>1.65</v>
      </c>
      <c r="T29" s="22">
        <v>0.75</v>
      </c>
      <c r="U29" s="22">
        <v>18</v>
      </c>
      <c r="V29" s="22">
        <v>232.5</v>
      </c>
      <c r="W29" s="22">
        <v>52.5</v>
      </c>
      <c r="X29" s="22">
        <v>16.5</v>
      </c>
      <c r="Y29" s="22">
        <v>25.5</v>
      </c>
      <c r="Z29" s="22">
        <v>0.15</v>
      </c>
      <c r="AA29" s="22">
        <v>0</v>
      </c>
      <c r="AB29" s="22">
        <v>90</v>
      </c>
      <c r="AC29" s="22">
        <v>15</v>
      </c>
      <c r="AD29" s="22">
        <v>0.3</v>
      </c>
      <c r="AE29" s="22">
        <v>0.09</v>
      </c>
      <c r="AF29" s="22">
        <v>0.05</v>
      </c>
      <c r="AG29" s="22">
        <v>0.3</v>
      </c>
      <c r="AH29" s="22">
        <v>0.45</v>
      </c>
      <c r="AI29" s="22">
        <v>57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132</v>
      </c>
      <c r="CC29" s="21">
        <v>19.8</v>
      </c>
      <c r="CE29" s="19">
        <v>15</v>
      </c>
      <c r="CG29" s="19">
        <v>4.03</v>
      </c>
      <c r="CH29" s="19">
        <v>1.01</v>
      </c>
      <c r="CI29" s="19">
        <v>2.52</v>
      </c>
      <c r="CJ29" s="19">
        <v>201.25</v>
      </c>
      <c r="CK29" s="19">
        <v>82.51</v>
      </c>
      <c r="CL29" s="19">
        <v>141.88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16.5</v>
      </c>
    </row>
    <row r="30" spans="1:96" s="27" customFormat="1" ht="11.4">
      <c r="B30" s="28" t="s">
        <v>111</v>
      </c>
      <c r="C30" s="29"/>
      <c r="D30" s="29">
        <v>2.2000000000000002</v>
      </c>
      <c r="E30" s="29">
        <v>0</v>
      </c>
      <c r="F30" s="29">
        <v>0.5</v>
      </c>
      <c r="G30" s="29">
        <v>0.3</v>
      </c>
      <c r="H30" s="29">
        <v>34.700000000000003</v>
      </c>
      <c r="I30" s="29">
        <v>147.38</v>
      </c>
      <c r="J30" s="30">
        <v>0</v>
      </c>
      <c r="K30" s="30">
        <v>0</v>
      </c>
      <c r="L30" s="30">
        <v>0</v>
      </c>
      <c r="M30" s="30">
        <v>0</v>
      </c>
      <c r="N30" s="30">
        <v>31.05</v>
      </c>
      <c r="O30" s="30">
        <v>0.4</v>
      </c>
      <c r="P30" s="30">
        <v>3.25</v>
      </c>
      <c r="Q30" s="30">
        <v>0</v>
      </c>
      <c r="R30" s="30">
        <v>0</v>
      </c>
      <c r="S30" s="30">
        <v>2.65</v>
      </c>
      <c r="T30" s="30">
        <v>1.35</v>
      </c>
      <c r="U30" s="30">
        <v>30</v>
      </c>
      <c r="V30" s="30">
        <v>472.5</v>
      </c>
      <c r="W30" s="30">
        <v>66.5</v>
      </c>
      <c r="X30" s="30">
        <v>24.5</v>
      </c>
      <c r="Y30" s="30">
        <v>39.5</v>
      </c>
      <c r="Z30" s="30">
        <v>2.95</v>
      </c>
      <c r="AA30" s="30">
        <v>0</v>
      </c>
      <c r="AB30" s="30">
        <v>90</v>
      </c>
      <c r="AC30" s="30">
        <v>15</v>
      </c>
      <c r="AD30" s="30">
        <v>0.5</v>
      </c>
      <c r="AE30" s="30">
        <v>0.11</v>
      </c>
      <c r="AF30" s="30">
        <v>7.0000000000000007E-2</v>
      </c>
      <c r="AG30" s="30">
        <v>0.5</v>
      </c>
      <c r="AH30" s="30">
        <v>0.85</v>
      </c>
      <c r="AI30" s="30">
        <v>61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308.2</v>
      </c>
      <c r="CC30" s="29">
        <f>SUM($CC$27:$CC$29)</f>
        <v>30.6</v>
      </c>
      <c r="CD30" s="27">
        <f>$I$30/$I$53*100</f>
        <v>4.6616669776975064</v>
      </c>
      <c r="CE30" s="27">
        <v>15</v>
      </c>
      <c r="CG30" s="27">
        <v>8.0299999999999994</v>
      </c>
      <c r="CH30" s="27">
        <v>5.01</v>
      </c>
      <c r="CI30" s="27">
        <v>6.52</v>
      </c>
      <c r="CJ30" s="27">
        <v>601.25</v>
      </c>
      <c r="CK30" s="27">
        <v>264.51</v>
      </c>
      <c r="CL30" s="27">
        <v>432.88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21.76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13.19</v>
      </c>
    </row>
    <row r="34" spans="1:96" s="23" customFormat="1">
      <c r="A34" s="23" t="str">
        <f>"10"</f>
        <v>10</v>
      </c>
      <c r="B34" s="24" t="s">
        <v>94</v>
      </c>
      <c r="C34" s="25" t="str">
        <f>"20"</f>
        <v>20</v>
      </c>
      <c r="D34" s="25">
        <v>0.16</v>
      </c>
      <c r="E34" s="25">
        <v>0.16</v>
      </c>
      <c r="F34" s="25">
        <v>14.5</v>
      </c>
      <c r="G34" s="25">
        <v>0</v>
      </c>
      <c r="H34" s="25">
        <v>0.26</v>
      </c>
      <c r="I34" s="25">
        <v>132.12799999999999</v>
      </c>
      <c r="J34" s="26">
        <v>9.42</v>
      </c>
      <c r="K34" s="26">
        <v>0.44</v>
      </c>
      <c r="L34" s="26">
        <v>0</v>
      </c>
      <c r="M34" s="26">
        <v>0</v>
      </c>
      <c r="N34" s="26">
        <v>0.26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0.28000000000000003</v>
      </c>
      <c r="U34" s="26">
        <v>3</v>
      </c>
      <c r="V34" s="26">
        <v>6</v>
      </c>
      <c r="W34" s="26">
        <v>4.8</v>
      </c>
      <c r="X34" s="26">
        <v>0</v>
      </c>
      <c r="Y34" s="26">
        <v>6</v>
      </c>
      <c r="Z34" s="26">
        <v>0.04</v>
      </c>
      <c r="AA34" s="26">
        <v>80</v>
      </c>
      <c r="AB34" s="26">
        <v>60</v>
      </c>
      <c r="AC34" s="26">
        <v>90</v>
      </c>
      <c r="AD34" s="26">
        <v>0.2</v>
      </c>
      <c r="AE34" s="26">
        <v>0</v>
      </c>
      <c r="AF34" s="26">
        <v>0.02</v>
      </c>
      <c r="AG34" s="26">
        <v>0.02</v>
      </c>
      <c r="AH34" s="26">
        <v>0.04</v>
      </c>
      <c r="AI34" s="26">
        <v>0</v>
      </c>
      <c r="AJ34" s="26">
        <v>0</v>
      </c>
      <c r="AK34" s="26">
        <v>8.4</v>
      </c>
      <c r="AL34" s="26">
        <v>8.1999999999999993</v>
      </c>
      <c r="AM34" s="26">
        <v>15.2</v>
      </c>
      <c r="AN34" s="26">
        <v>9</v>
      </c>
      <c r="AO34" s="26">
        <v>3.4</v>
      </c>
      <c r="AP34" s="26">
        <v>9.4</v>
      </c>
      <c r="AQ34" s="26">
        <v>8.6</v>
      </c>
      <c r="AR34" s="26">
        <v>8.4</v>
      </c>
      <c r="AS34" s="26">
        <v>7.2</v>
      </c>
      <c r="AT34" s="26">
        <v>5.2</v>
      </c>
      <c r="AU34" s="26">
        <v>11.4</v>
      </c>
      <c r="AV34" s="26">
        <v>7</v>
      </c>
      <c r="AW34" s="26">
        <v>4.8</v>
      </c>
      <c r="AX34" s="26">
        <v>28.4</v>
      </c>
      <c r="AY34" s="26">
        <v>0</v>
      </c>
      <c r="AZ34" s="26">
        <v>9.6</v>
      </c>
      <c r="BA34" s="26">
        <v>10.8</v>
      </c>
      <c r="BB34" s="26">
        <v>8.4</v>
      </c>
      <c r="BC34" s="26">
        <v>2</v>
      </c>
      <c r="BD34" s="26">
        <v>0.54</v>
      </c>
      <c r="BE34" s="26">
        <v>0.25</v>
      </c>
      <c r="BF34" s="26">
        <v>0.13</v>
      </c>
      <c r="BG34" s="26">
        <v>0.3</v>
      </c>
      <c r="BH34" s="26">
        <v>0.34</v>
      </c>
      <c r="BI34" s="26">
        <v>1.59</v>
      </c>
      <c r="BJ34" s="26">
        <v>0</v>
      </c>
      <c r="BK34" s="26">
        <v>4.42</v>
      </c>
      <c r="BL34" s="26">
        <v>0</v>
      </c>
      <c r="BM34" s="26">
        <v>1.36</v>
      </c>
      <c r="BN34" s="26">
        <v>0</v>
      </c>
      <c r="BO34" s="26">
        <v>0</v>
      </c>
      <c r="BP34" s="26">
        <v>0</v>
      </c>
      <c r="BQ34" s="26">
        <v>0.31</v>
      </c>
      <c r="BR34" s="26">
        <v>0.46</v>
      </c>
      <c r="BS34" s="26">
        <v>3.6</v>
      </c>
      <c r="BT34" s="26">
        <v>0</v>
      </c>
      <c r="BU34" s="26">
        <v>0</v>
      </c>
      <c r="BV34" s="26">
        <v>0.18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5</v>
      </c>
      <c r="CC34" s="25">
        <v>21.45</v>
      </c>
      <c r="CE34" s="23">
        <v>90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13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11.22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6.8</v>
      </c>
    </row>
    <row r="36" spans="1:96" s="23" customFormat="1">
      <c r="A36" s="23" t="str">
        <f>"2"</f>
        <v>2</v>
      </c>
      <c r="B36" s="24" t="s">
        <v>96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2.65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2.21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3.46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2.1</v>
      </c>
    </row>
    <row r="38" spans="1:96" s="27" customFormat="1" ht="11.4">
      <c r="B38" s="28" t="s">
        <v>113</v>
      </c>
      <c r="C38" s="29"/>
      <c r="D38" s="29">
        <v>19.079999999999998</v>
      </c>
      <c r="E38" s="29">
        <v>8.07</v>
      </c>
      <c r="F38" s="29">
        <v>27.27</v>
      </c>
      <c r="G38" s="29">
        <v>1.34</v>
      </c>
      <c r="H38" s="29">
        <v>78.06</v>
      </c>
      <c r="I38" s="29">
        <v>635.1</v>
      </c>
      <c r="J38" s="30">
        <v>15.51</v>
      </c>
      <c r="K38" s="30">
        <v>0.56999999999999995</v>
      </c>
      <c r="L38" s="30">
        <v>0</v>
      </c>
      <c r="M38" s="30">
        <v>0</v>
      </c>
      <c r="N38" s="30">
        <v>9.35</v>
      </c>
      <c r="O38" s="30">
        <v>66.05</v>
      </c>
      <c r="P38" s="30">
        <v>2.66</v>
      </c>
      <c r="Q38" s="30">
        <v>0</v>
      </c>
      <c r="R38" s="30">
        <v>0</v>
      </c>
      <c r="S38" s="30">
        <v>0.57999999999999996</v>
      </c>
      <c r="T38" s="30">
        <v>3.85</v>
      </c>
      <c r="U38" s="30">
        <v>621.70000000000005</v>
      </c>
      <c r="V38" s="30">
        <v>150.4</v>
      </c>
      <c r="W38" s="30">
        <v>139.15</v>
      </c>
      <c r="X38" s="30">
        <v>19.14</v>
      </c>
      <c r="Y38" s="30">
        <v>191.71</v>
      </c>
      <c r="Z38" s="30">
        <v>2.2200000000000002</v>
      </c>
      <c r="AA38" s="30">
        <v>213.12</v>
      </c>
      <c r="AB38" s="30">
        <v>115.26</v>
      </c>
      <c r="AC38" s="30">
        <v>255.68</v>
      </c>
      <c r="AD38" s="30">
        <v>1.74</v>
      </c>
      <c r="AE38" s="30">
        <v>0.1</v>
      </c>
      <c r="AF38" s="30">
        <v>0.26</v>
      </c>
      <c r="AG38" s="30">
        <v>0.69</v>
      </c>
      <c r="AH38" s="30">
        <v>4.5</v>
      </c>
      <c r="AI38" s="30">
        <v>0.99</v>
      </c>
      <c r="AJ38" s="30">
        <v>0</v>
      </c>
      <c r="AK38" s="30">
        <v>1002.22</v>
      </c>
      <c r="AL38" s="30">
        <v>828.83</v>
      </c>
      <c r="AM38" s="30">
        <v>1492.51</v>
      </c>
      <c r="AN38" s="30">
        <v>807.35</v>
      </c>
      <c r="AO38" s="30">
        <v>393.21</v>
      </c>
      <c r="AP38" s="30">
        <v>680.06</v>
      </c>
      <c r="AQ38" s="30">
        <v>275.27</v>
      </c>
      <c r="AR38" s="30">
        <v>944.48</v>
      </c>
      <c r="AS38" s="30">
        <v>705.78</v>
      </c>
      <c r="AT38" s="30">
        <v>839.56</v>
      </c>
      <c r="AU38" s="30">
        <v>1027.3</v>
      </c>
      <c r="AV38" s="30">
        <v>522.66999999999996</v>
      </c>
      <c r="AW38" s="30">
        <v>582.04999999999995</v>
      </c>
      <c r="AX38" s="30">
        <v>4437.49</v>
      </c>
      <c r="AY38" s="30">
        <v>5.6</v>
      </c>
      <c r="AZ38" s="30">
        <v>1442.83</v>
      </c>
      <c r="BA38" s="30">
        <v>1015.1</v>
      </c>
      <c r="BB38" s="30">
        <v>624.07000000000005</v>
      </c>
      <c r="BC38" s="30">
        <v>358.97</v>
      </c>
      <c r="BD38" s="30">
        <v>0.68</v>
      </c>
      <c r="BE38" s="30">
        <v>0.32</v>
      </c>
      <c r="BF38" s="30">
        <v>0.21</v>
      </c>
      <c r="BG38" s="30">
        <v>0.51</v>
      </c>
      <c r="BH38" s="30">
        <v>0.56000000000000005</v>
      </c>
      <c r="BI38" s="30">
        <v>2.2599999999999998</v>
      </c>
      <c r="BJ38" s="30">
        <v>0.03</v>
      </c>
      <c r="BK38" s="30">
        <v>6.39</v>
      </c>
      <c r="BL38" s="30">
        <v>0.02</v>
      </c>
      <c r="BM38" s="30">
        <v>2.09</v>
      </c>
      <c r="BN38" s="30">
        <v>0.02</v>
      </c>
      <c r="BO38" s="30">
        <v>0</v>
      </c>
      <c r="BP38" s="30">
        <v>0</v>
      </c>
      <c r="BQ38" s="30">
        <v>0.43</v>
      </c>
      <c r="BR38" s="30">
        <v>0.65</v>
      </c>
      <c r="BS38" s="30">
        <v>5.31</v>
      </c>
      <c r="BT38" s="30">
        <v>0</v>
      </c>
      <c r="BU38" s="30">
        <v>0</v>
      </c>
      <c r="BV38" s="30">
        <v>0.76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466.82</v>
      </c>
      <c r="CC38" s="29">
        <f>SUM($CC$32:$CC$37)</f>
        <v>60.54</v>
      </c>
      <c r="CD38" s="27">
        <f>$I$38/$I$53*100</f>
        <v>20.08837493239033</v>
      </c>
      <c r="CE38" s="27">
        <v>232.33</v>
      </c>
      <c r="CG38" s="27">
        <v>54.32</v>
      </c>
      <c r="CH38" s="27">
        <v>32.1</v>
      </c>
      <c r="CI38" s="27">
        <v>43.21</v>
      </c>
      <c r="CJ38" s="27">
        <v>3481.08</v>
      </c>
      <c r="CK38" s="27">
        <v>2141.5</v>
      </c>
      <c r="CL38" s="27">
        <v>2811.29</v>
      </c>
      <c r="CM38" s="27">
        <v>55.13</v>
      </c>
      <c r="CN38" s="27">
        <v>37.020000000000003</v>
      </c>
      <c r="CO38" s="27">
        <v>46.08</v>
      </c>
      <c r="CP38" s="27">
        <v>7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12.55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7.61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9.2100000000000009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5.58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12.52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7.59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55.08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33.950000000000003</v>
      </c>
    </row>
    <row r="44" spans="1:96" s="23" customFormat="1">
      <c r="A44" s="23" t="str">
        <f>"601"</f>
        <v>601</v>
      </c>
      <c r="B44" s="24" t="s">
        <v>104</v>
      </c>
      <c r="C44" s="25" t="str">
        <f>"40"</f>
        <v>40</v>
      </c>
      <c r="D44" s="25">
        <v>0.56999999999999995</v>
      </c>
      <c r="E44" s="25">
        <v>0</v>
      </c>
      <c r="F44" s="25">
        <v>1.19</v>
      </c>
      <c r="G44" s="25">
        <v>0.04</v>
      </c>
      <c r="H44" s="25">
        <v>2.3199999999999998</v>
      </c>
      <c r="I44" s="25">
        <v>22.466191970000001</v>
      </c>
      <c r="J44" s="26">
        <v>0.91</v>
      </c>
      <c r="K44" s="26">
        <v>0</v>
      </c>
      <c r="L44" s="26">
        <v>0</v>
      </c>
      <c r="M44" s="26">
        <v>0</v>
      </c>
      <c r="N44" s="26">
        <v>0.52</v>
      </c>
      <c r="O44" s="26">
        <v>1.7</v>
      </c>
      <c r="P44" s="26">
        <v>0.1</v>
      </c>
      <c r="Q44" s="26">
        <v>0</v>
      </c>
      <c r="R44" s="26">
        <v>0</v>
      </c>
      <c r="S44" s="26">
        <v>0.11</v>
      </c>
      <c r="T44" s="26">
        <v>0.76</v>
      </c>
      <c r="U44" s="26">
        <v>262.33999999999997</v>
      </c>
      <c r="V44" s="26">
        <v>21.11</v>
      </c>
      <c r="W44" s="26">
        <v>9.6</v>
      </c>
      <c r="X44" s="26">
        <v>1.69</v>
      </c>
      <c r="Y44" s="26">
        <v>7.71</v>
      </c>
      <c r="Z44" s="26">
        <v>0.08</v>
      </c>
      <c r="AA44" s="26">
        <v>3.6</v>
      </c>
      <c r="AB44" s="26">
        <v>19.84</v>
      </c>
      <c r="AC44" s="26">
        <v>14.3</v>
      </c>
      <c r="AD44" s="26">
        <v>0.09</v>
      </c>
      <c r="AE44" s="26">
        <v>0.01</v>
      </c>
      <c r="AF44" s="26">
        <v>0.01</v>
      </c>
      <c r="AG44" s="26">
        <v>0.05</v>
      </c>
      <c r="AH44" s="26">
        <v>0.18</v>
      </c>
      <c r="AI44" s="26">
        <v>0.22</v>
      </c>
      <c r="AJ44" s="26">
        <v>0</v>
      </c>
      <c r="AK44" s="26">
        <v>12.49</v>
      </c>
      <c r="AL44" s="26">
        <v>11.4</v>
      </c>
      <c r="AM44" s="26">
        <v>21.37</v>
      </c>
      <c r="AN44" s="26">
        <v>6.63</v>
      </c>
      <c r="AO44" s="26">
        <v>4.0599999999999996</v>
      </c>
      <c r="AP44" s="26">
        <v>8.24</v>
      </c>
      <c r="AQ44" s="26">
        <v>2.65</v>
      </c>
      <c r="AR44" s="26">
        <v>13.25</v>
      </c>
      <c r="AS44" s="26">
        <v>8.75</v>
      </c>
      <c r="AT44" s="26">
        <v>10.6</v>
      </c>
      <c r="AU44" s="26">
        <v>9.01</v>
      </c>
      <c r="AV44" s="26">
        <v>5.3</v>
      </c>
      <c r="AW44" s="26">
        <v>9.2799999999999994</v>
      </c>
      <c r="AX44" s="26">
        <v>81.64</v>
      </c>
      <c r="AY44" s="26">
        <v>0</v>
      </c>
      <c r="AZ44" s="26">
        <v>25.71</v>
      </c>
      <c r="BA44" s="26">
        <v>13.25</v>
      </c>
      <c r="BB44" s="26">
        <v>6.63</v>
      </c>
      <c r="BC44" s="26">
        <v>5.3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39.01</v>
      </c>
      <c r="CC44" s="25">
        <v>3.83</v>
      </c>
      <c r="CE44" s="23">
        <v>6.91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0.67</v>
      </c>
      <c r="CR44" s="23">
        <v>2.3199999999999998</v>
      </c>
    </row>
    <row r="45" spans="1:96" s="23" customFormat="1">
      <c r="A45" s="23" t="str">
        <f>"2"</f>
        <v>2</v>
      </c>
      <c r="B45" s="24" t="s">
        <v>96</v>
      </c>
      <c r="C45" s="25" t="str">
        <f>"48,3"</f>
        <v>48,3</v>
      </c>
      <c r="D45" s="25">
        <v>3.19</v>
      </c>
      <c r="E45" s="25">
        <v>0</v>
      </c>
      <c r="F45" s="25">
        <v>0.32</v>
      </c>
      <c r="G45" s="25">
        <v>0.32</v>
      </c>
      <c r="H45" s="25">
        <v>22.65</v>
      </c>
      <c r="I45" s="25">
        <v>108.14418299999998</v>
      </c>
      <c r="J45" s="26">
        <v>0</v>
      </c>
      <c r="K45" s="26">
        <v>0</v>
      </c>
      <c r="L45" s="26">
        <v>0</v>
      </c>
      <c r="M45" s="26">
        <v>0</v>
      </c>
      <c r="N45" s="26">
        <v>0.53</v>
      </c>
      <c r="O45" s="26">
        <v>22.02</v>
      </c>
      <c r="P45" s="26">
        <v>0.1</v>
      </c>
      <c r="Q45" s="26">
        <v>0</v>
      </c>
      <c r="R45" s="26">
        <v>0</v>
      </c>
      <c r="S45" s="26">
        <v>0</v>
      </c>
      <c r="T45" s="26">
        <v>0.87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154.22</v>
      </c>
      <c r="AL45" s="26">
        <v>160.52000000000001</v>
      </c>
      <c r="AM45" s="26">
        <v>245.82</v>
      </c>
      <c r="AN45" s="26">
        <v>81.52</v>
      </c>
      <c r="AO45" s="26">
        <v>48.32</v>
      </c>
      <c r="AP45" s="26">
        <v>96.65</v>
      </c>
      <c r="AQ45" s="26">
        <v>36.56</v>
      </c>
      <c r="AR45" s="26">
        <v>174.81</v>
      </c>
      <c r="AS45" s="26">
        <v>108.41</v>
      </c>
      <c r="AT45" s="26">
        <v>151.28</v>
      </c>
      <c r="AU45" s="26">
        <v>124.8</v>
      </c>
      <c r="AV45" s="26">
        <v>65.55</v>
      </c>
      <c r="AW45" s="26">
        <v>115.98</v>
      </c>
      <c r="AX45" s="26">
        <v>969.84</v>
      </c>
      <c r="AY45" s="26">
        <v>0</v>
      </c>
      <c r="AZ45" s="26">
        <v>316</v>
      </c>
      <c r="BA45" s="26">
        <v>137.41</v>
      </c>
      <c r="BB45" s="26">
        <v>91.19</v>
      </c>
      <c r="BC45" s="26">
        <v>72.28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0.13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18.89</v>
      </c>
      <c r="CC45" s="25">
        <v>2.56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2.13</v>
      </c>
    </row>
    <row r="46" spans="1:96" s="23" customFormat="1">
      <c r="A46" s="23" t="str">
        <f>"3"</f>
        <v>3</v>
      </c>
      <c r="B46" s="24" t="s">
        <v>105</v>
      </c>
      <c r="C46" s="25" t="str">
        <f>"40"</f>
        <v>40</v>
      </c>
      <c r="D46" s="25">
        <v>2.64</v>
      </c>
      <c r="E46" s="25">
        <v>0</v>
      </c>
      <c r="F46" s="25">
        <v>0.48</v>
      </c>
      <c r="G46" s="25">
        <v>0.48</v>
      </c>
      <c r="H46" s="25">
        <v>16.68</v>
      </c>
      <c r="I46" s="25">
        <v>77.352000000000004</v>
      </c>
      <c r="J46" s="26">
        <v>0.08</v>
      </c>
      <c r="K46" s="26">
        <v>0</v>
      </c>
      <c r="L46" s="26">
        <v>0</v>
      </c>
      <c r="M46" s="26">
        <v>0</v>
      </c>
      <c r="N46" s="26">
        <v>0.48</v>
      </c>
      <c r="O46" s="26">
        <v>12.88</v>
      </c>
      <c r="P46" s="26">
        <v>3.32</v>
      </c>
      <c r="Q46" s="26">
        <v>0</v>
      </c>
      <c r="R46" s="26">
        <v>0</v>
      </c>
      <c r="S46" s="26">
        <v>0.4</v>
      </c>
      <c r="T46" s="26">
        <v>1</v>
      </c>
      <c r="U46" s="26">
        <v>244</v>
      </c>
      <c r="V46" s="26">
        <v>98</v>
      </c>
      <c r="W46" s="26">
        <v>14</v>
      </c>
      <c r="X46" s="26">
        <v>18.8</v>
      </c>
      <c r="Y46" s="26">
        <v>63.2</v>
      </c>
      <c r="Z46" s="26">
        <v>1.56</v>
      </c>
      <c r="AA46" s="26">
        <v>0</v>
      </c>
      <c r="AB46" s="26">
        <v>2</v>
      </c>
      <c r="AC46" s="26">
        <v>0.4</v>
      </c>
      <c r="AD46" s="26">
        <v>0.56000000000000005</v>
      </c>
      <c r="AE46" s="26">
        <v>7.0000000000000007E-2</v>
      </c>
      <c r="AF46" s="26">
        <v>0.03</v>
      </c>
      <c r="AG46" s="26">
        <v>0.28000000000000003</v>
      </c>
      <c r="AH46" s="26">
        <v>0.8</v>
      </c>
      <c r="AI46" s="26">
        <v>0</v>
      </c>
      <c r="AJ46" s="26">
        <v>0</v>
      </c>
      <c r="AK46" s="26">
        <v>0</v>
      </c>
      <c r="AL46" s="26">
        <v>0</v>
      </c>
      <c r="AM46" s="26">
        <v>170.8</v>
      </c>
      <c r="AN46" s="26">
        <v>89.2</v>
      </c>
      <c r="AO46" s="26">
        <v>37.200000000000003</v>
      </c>
      <c r="AP46" s="26">
        <v>79.2</v>
      </c>
      <c r="AQ46" s="26">
        <v>32</v>
      </c>
      <c r="AR46" s="26">
        <v>148.4</v>
      </c>
      <c r="AS46" s="26">
        <v>118.8</v>
      </c>
      <c r="AT46" s="26">
        <v>116.4</v>
      </c>
      <c r="AU46" s="26">
        <v>185.6</v>
      </c>
      <c r="AV46" s="26">
        <v>49.6</v>
      </c>
      <c r="AW46" s="26">
        <v>124</v>
      </c>
      <c r="AX46" s="26">
        <v>611.6</v>
      </c>
      <c r="AY46" s="26">
        <v>0</v>
      </c>
      <c r="AZ46" s="26">
        <v>210.4</v>
      </c>
      <c r="BA46" s="26">
        <v>116.4</v>
      </c>
      <c r="BB46" s="26">
        <v>72</v>
      </c>
      <c r="BC46" s="26">
        <v>52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0.04</v>
      </c>
      <c r="BT46" s="26">
        <v>0</v>
      </c>
      <c r="BU46" s="26">
        <v>0</v>
      </c>
      <c r="BV46" s="26">
        <v>0.19</v>
      </c>
      <c r="BW46" s="26">
        <v>0.03</v>
      </c>
      <c r="BX46" s="26">
        <v>0</v>
      </c>
      <c r="BY46" s="26">
        <v>0</v>
      </c>
      <c r="BZ46" s="26">
        <v>0</v>
      </c>
      <c r="CA46" s="26">
        <v>0</v>
      </c>
      <c r="CB46" s="26">
        <v>18.8</v>
      </c>
      <c r="CC46" s="25">
        <v>2.2200000000000002</v>
      </c>
      <c r="CE46" s="23">
        <v>0.33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1.85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10.89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6.6</v>
      </c>
    </row>
    <row r="48" spans="1:96" s="27" customFormat="1" ht="11.4">
      <c r="B48" s="28" t="s">
        <v>115</v>
      </c>
      <c r="C48" s="29"/>
      <c r="D48" s="29">
        <v>30.03</v>
      </c>
      <c r="E48" s="29">
        <v>13.29</v>
      </c>
      <c r="F48" s="29">
        <v>28.7</v>
      </c>
      <c r="G48" s="29">
        <v>15.92</v>
      </c>
      <c r="H48" s="29">
        <v>142.61000000000001</v>
      </c>
      <c r="I48" s="29">
        <v>929.78</v>
      </c>
      <c r="J48" s="30">
        <v>11.02</v>
      </c>
      <c r="K48" s="30">
        <v>9.85</v>
      </c>
      <c r="L48" s="30">
        <v>0</v>
      </c>
      <c r="M48" s="30">
        <v>0</v>
      </c>
      <c r="N48" s="30">
        <v>34.229999999999997</v>
      </c>
      <c r="O48" s="30">
        <v>94.18</v>
      </c>
      <c r="P48" s="30">
        <v>14.2</v>
      </c>
      <c r="Q48" s="30">
        <v>0</v>
      </c>
      <c r="R48" s="30">
        <v>0</v>
      </c>
      <c r="S48" s="30">
        <v>2.2599999999999998</v>
      </c>
      <c r="T48" s="30">
        <v>10.27</v>
      </c>
      <c r="U48" s="30">
        <v>1714.94</v>
      </c>
      <c r="V48" s="30">
        <v>1014.3</v>
      </c>
      <c r="W48" s="30">
        <v>126.94</v>
      </c>
      <c r="X48" s="30">
        <v>111.77</v>
      </c>
      <c r="Y48" s="30">
        <v>376.19</v>
      </c>
      <c r="Z48" s="30">
        <v>6.92</v>
      </c>
      <c r="AA48" s="30">
        <v>24.6</v>
      </c>
      <c r="AB48" s="30">
        <v>2535.2600000000002</v>
      </c>
      <c r="AC48" s="30">
        <v>540.88</v>
      </c>
      <c r="AD48" s="30">
        <v>9.1</v>
      </c>
      <c r="AE48" s="30">
        <v>0.26</v>
      </c>
      <c r="AF48" s="30">
        <v>0.31</v>
      </c>
      <c r="AG48" s="30">
        <v>5.71</v>
      </c>
      <c r="AH48" s="30">
        <v>11.66</v>
      </c>
      <c r="AI48" s="30">
        <v>97.28</v>
      </c>
      <c r="AJ48" s="30">
        <v>0</v>
      </c>
      <c r="AK48" s="30">
        <v>1348.94</v>
      </c>
      <c r="AL48" s="30">
        <v>1111.08</v>
      </c>
      <c r="AM48" s="30">
        <v>2140.38</v>
      </c>
      <c r="AN48" s="30">
        <v>1697.23</v>
      </c>
      <c r="AO48" s="30">
        <v>577.16</v>
      </c>
      <c r="AP48" s="30">
        <v>1056.6600000000001</v>
      </c>
      <c r="AQ48" s="30">
        <v>328.29</v>
      </c>
      <c r="AR48" s="30">
        <v>1308.27</v>
      </c>
      <c r="AS48" s="30">
        <v>1432.87</v>
      </c>
      <c r="AT48" s="30">
        <v>1583.52</v>
      </c>
      <c r="AU48" s="30">
        <v>2412.52</v>
      </c>
      <c r="AV48" s="30">
        <v>820.26</v>
      </c>
      <c r="AW48" s="30">
        <v>1268.81</v>
      </c>
      <c r="AX48" s="30">
        <v>5520.28</v>
      </c>
      <c r="AY48" s="30">
        <v>206.63</v>
      </c>
      <c r="AZ48" s="30">
        <v>1472.04</v>
      </c>
      <c r="BA48" s="30">
        <v>1206.26</v>
      </c>
      <c r="BB48" s="30">
        <v>956.89</v>
      </c>
      <c r="BC48" s="30">
        <v>464.45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2</v>
      </c>
      <c r="BL48" s="30">
        <v>0</v>
      </c>
      <c r="BM48" s="30">
        <v>0.85</v>
      </c>
      <c r="BN48" s="30">
        <v>0.05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4.0999999999999996</v>
      </c>
      <c r="BT48" s="30">
        <v>0</v>
      </c>
      <c r="BU48" s="30">
        <v>0</v>
      </c>
      <c r="BV48" s="30">
        <v>8.69</v>
      </c>
      <c r="BW48" s="30">
        <v>0.05</v>
      </c>
      <c r="BX48" s="30">
        <v>0</v>
      </c>
      <c r="BY48" s="30">
        <v>0</v>
      </c>
      <c r="BZ48" s="30">
        <v>0</v>
      </c>
      <c r="CA48" s="30">
        <v>0</v>
      </c>
      <c r="CB48" s="30">
        <v>919.45</v>
      </c>
      <c r="CC48" s="29">
        <f>SUM($CC$39:$CC$47)</f>
        <v>108.86</v>
      </c>
      <c r="CD48" s="27">
        <f>$I$48/$I$53*100</f>
        <v>29.409178467387626</v>
      </c>
      <c r="CE48" s="27">
        <v>447.14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3.57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"10,1"</f>
        <v>10,1</v>
      </c>
      <c r="B51" s="20" t="s">
        <v>110</v>
      </c>
      <c r="C51" s="21" t="str">
        <f>"150"</f>
        <v>150</v>
      </c>
      <c r="D51" s="21">
        <v>1.2</v>
      </c>
      <c r="E51" s="21">
        <v>0</v>
      </c>
      <c r="F51" s="21">
        <v>0.3</v>
      </c>
      <c r="G51" s="21">
        <v>0.3</v>
      </c>
      <c r="H51" s="21">
        <v>14.1</v>
      </c>
      <c r="I51" s="21">
        <v>60.900000000000006</v>
      </c>
      <c r="J51" s="22">
        <v>0</v>
      </c>
      <c r="K51" s="22">
        <v>0</v>
      </c>
      <c r="L51" s="22">
        <v>0</v>
      </c>
      <c r="M51" s="22">
        <v>0</v>
      </c>
      <c r="N51" s="22">
        <v>11.25</v>
      </c>
      <c r="O51" s="22">
        <v>0</v>
      </c>
      <c r="P51" s="22">
        <v>2.85</v>
      </c>
      <c r="Q51" s="22">
        <v>0</v>
      </c>
      <c r="R51" s="22">
        <v>0</v>
      </c>
      <c r="S51" s="22">
        <v>1.65</v>
      </c>
      <c r="T51" s="22">
        <v>0.75</v>
      </c>
      <c r="U51" s="22">
        <v>18</v>
      </c>
      <c r="V51" s="22">
        <v>232.5</v>
      </c>
      <c r="W51" s="22">
        <v>52.5</v>
      </c>
      <c r="X51" s="22">
        <v>16.5</v>
      </c>
      <c r="Y51" s="22">
        <v>25.5</v>
      </c>
      <c r="Z51" s="22">
        <v>0.15</v>
      </c>
      <c r="AA51" s="22">
        <v>0</v>
      </c>
      <c r="AB51" s="22">
        <v>90</v>
      </c>
      <c r="AC51" s="22">
        <v>15</v>
      </c>
      <c r="AD51" s="22">
        <v>0.3</v>
      </c>
      <c r="AE51" s="22">
        <v>0.09</v>
      </c>
      <c r="AF51" s="22">
        <v>0.05</v>
      </c>
      <c r="AG51" s="22">
        <v>0.3</v>
      </c>
      <c r="AH51" s="22">
        <v>0.45</v>
      </c>
      <c r="AI51" s="22">
        <v>57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132</v>
      </c>
      <c r="CC51" s="21">
        <v>19.8</v>
      </c>
      <c r="CE51" s="19">
        <v>15</v>
      </c>
      <c r="CG51" s="19">
        <v>4.03</v>
      </c>
      <c r="CH51" s="19">
        <v>1.01</v>
      </c>
      <c r="CI51" s="19">
        <v>2.52</v>
      </c>
      <c r="CJ51" s="19">
        <v>201.25</v>
      </c>
      <c r="CK51" s="19">
        <v>82.51</v>
      </c>
      <c r="CL51" s="19">
        <v>141.88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16.5</v>
      </c>
    </row>
    <row r="52" spans="1:96" s="27" customFormat="1" ht="11.4">
      <c r="B52" s="28" t="s">
        <v>117</v>
      </c>
      <c r="C52" s="29"/>
      <c r="D52" s="29">
        <v>2.2000000000000002</v>
      </c>
      <c r="E52" s="29">
        <v>0</v>
      </c>
      <c r="F52" s="29">
        <v>0.5</v>
      </c>
      <c r="G52" s="29">
        <v>0.3</v>
      </c>
      <c r="H52" s="29">
        <v>34.700000000000003</v>
      </c>
      <c r="I52" s="29">
        <v>147.38</v>
      </c>
      <c r="J52" s="30">
        <v>0</v>
      </c>
      <c r="K52" s="30">
        <v>0</v>
      </c>
      <c r="L52" s="30">
        <v>0</v>
      </c>
      <c r="M52" s="30">
        <v>0</v>
      </c>
      <c r="N52" s="30">
        <v>31.05</v>
      </c>
      <c r="O52" s="30">
        <v>0.4</v>
      </c>
      <c r="P52" s="30">
        <v>3.25</v>
      </c>
      <c r="Q52" s="30">
        <v>0</v>
      </c>
      <c r="R52" s="30">
        <v>0</v>
      </c>
      <c r="S52" s="30">
        <v>2.65</v>
      </c>
      <c r="T52" s="30">
        <v>1.35</v>
      </c>
      <c r="U52" s="30">
        <v>30</v>
      </c>
      <c r="V52" s="30">
        <v>472.5</v>
      </c>
      <c r="W52" s="30">
        <v>66.5</v>
      </c>
      <c r="X52" s="30">
        <v>24.5</v>
      </c>
      <c r="Y52" s="30">
        <v>39.5</v>
      </c>
      <c r="Z52" s="30">
        <v>2.95</v>
      </c>
      <c r="AA52" s="30">
        <v>0</v>
      </c>
      <c r="AB52" s="30">
        <v>90</v>
      </c>
      <c r="AC52" s="30">
        <v>15</v>
      </c>
      <c r="AD52" s="30">
        <v>0.5</v>
      </c>
      <c r="AE52" s="30">
        <v>0.11</v>
      </c>
      <c r="AF52" s="30">
        <v>7.0000000000000007E-2</v>
      </c>
      <c r="AG52" s="30">
        <v>0.5</v>
      </c>
      <c r="AH52" s="30">
        <v>0.85</v>
      </c>
      <c r="AI52" s="30">
        <v>61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308.2</v>
      </c>
      <c r="CC52" s="29">
        <f>SUM($CC$49:$CC$51)</f>
        <v>30.6</v>
      </c>
      <c r="CD52" s="27">
        <f>$I$52/$I$53*100</f>
        <v>4.6616669776975064</v>
      </c>
      <c r="CE52" s="27">
        <v>15</v>
      </c>
      <c r="CG52" s="27">
        <v>7.63</v>
      </c>
      <c r="CH52" s="27">
        <v>4.6100000000000003</v>
      </c>
      <c r="CI52" s="27">
        <v>6.12</v>
      </c>
      <c r="CJ52" s="27">
        <v>561.25</v>
      </c>
      <c r="CK52" s="27">
        <v>246.31</v>
      </c>
      <c r="CL52" s="27">
        <v>403.78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95.67</v>
      </c>
      <c r="E53" s="29">
        <v>40.880000000000003</v>
      </c>
      <c r="F53" s="29">
        <v>102.13</v>
      </c>
      <c r="G53" s="29">
        <v>30.65</v>
      </c>
      <c r="H53" s="29">
        <v>475.51</v>
      </c>
      <c r="I53" s="29">
        <v>3161.53</v>
      </c>
      <c r="J53" s="30">
        <v>48.03</v>
      </c>
      <c r="K53" s="30">
        <v>18.09</v>
      </c>
      <c r="L53" s="30">
        <v>0</v>
      </c>
      <c r="M53" s="30">
        <v>0</v>
      </c>
      <c r="N53" s="30">
        <v>143.88999999999999</v>
      </c>
      <c r="O53" s="30">
        <v>294.26</v>
      </c>
      <c r="P53" s="30">
        <v>37.36</v>
      </c>
      <c r="Q53" s="30">
        <v>0</v>
      </c>
      <c r="R53" s="30">
        <v>0</v>
      </c>
      <c r="S53" s="30">
        <v>10.59</v>
      </c>
      <c r="T53" s="30">
        <v>28.21</v>
      </c>
      <c r="U53" s="30">
        <v>4227.95</v>
      </c>
      <c r="V53" s="30">
        <v>3021.85</v>
      </c>
      <c r="W53" s="30">
        <v>615.59</v>
      </c>
      <c r="X53" s="30">
        <v>284.36</v>
      </c>
      <c r="Y53" s="30">
        <v>1123.8900000000001</v>
      </c>
      <c r="Z53" s="30">
        <v>22.63</v>
      </c>
      <c r="AA53" s="30">
        <v>444.97</v>
      </c>
      <c r="AB53" s="30">
        <v>5094.37</v>
      </c>
      <c r="AC53" s="30">
        <v>1506.1</v>
      </c>
      <c r="AD53" s="30">
        <v>20.28</v>
      </c>
      <c r="AE53" s="30">
        <v>0.87</v>
      </c>
      <c r="AF53" s="30">
        <v>1.2</v>
      </c>
      <c r="AG53" s="30">
        <v>12.87</v>
      </c>
      <c r="AH53" s="30">
        <v>31.73</v>
      </c>
      <c r="AI53" s="30">
        <v>314.41000000000003</v>
      </c>
      <c r="AJ53" s="30">
        <v>0.8</v>
      </c>
      <c r="AK53" s="30">
        <v>4531.76</v>
      </c>
      <c r="AL53" s="30">
        <v>3739.81</v>
      </c>
      <c r="AM53" s="30">
        <v>6834.55</v>
      </c>
      <c r="AN53" s="30">
        <v>4758.42</v>
      </c>
      <c r="AO53" s="30">
        <v>1829.83</v>
      </c>
      <c r="AP53" s="30">
        <v>3279.05</v>
      </c>
      <c r="AQ53" s="30">
        <v>1132.96</v>
      </c>
      <c r="AR53" s="30">
        <v>4221.53</v>
      </c>
      <c r="AS53" s="30">
        <v>4054.01</v>
      </c>
      <c r="AT53" s="30">
        <v>4554.18</v>
      </c>
      <c r="AU53" s="30">
        <v>6631.22</v>
      </c>
      <c r="AV53" s="30">
        <v>2531.61</v>
      </c>
      <c r="AW53" s="30">
        <v>3492.99</v>
      </c>
      <c r="AX53" s="30">
        <v>18563.77</v>
      </c>
      <c r="AY53" s="30">
        <v>403.79</v>
      </c>
      <c r="AZ53" s="30">
        <v>5422.95</v>
      </c>
      <c r="BA53" s="30">
        <v>4199.1499999999996</v>
      </c>
      <c r="BB53" s="30">
        <v>2966.96</v>
      </c>
      <c r="BC53" s="30">
        <v>1551.65</v>
      </c>
      <c r="BD53" s="30">
        <v>1.42</v>
      </c>
      <c r="BE53" s="30">
        <v>0.67</v>
      </c>
      <c r="BF53" s="30">
        <v>0.42</v>
      </c>
      <c r="BG53" s="30">
        <v>1.04</v>
      </c>
      <c r="BH53" s="30">
        <v>1.1299999999999999</v>
      </c>
      <c r="BI53" s="30">
        <v>4.67</v>
      </c>
      <c r="BJ53" s="30">
        <v>0.06</v>
      </c>
      <c r="BK53" s="30">
        <v>14.92</v>
      </c>
      <c r="BL53" s="30">
        <v>0.04</v>
      </c>
      <c r="BM53" s="30">
        <v>5.23</v>
      </c>
      <c r="BN53" s="30">
        <v>0.12</v>
      </c>
      <c r="BO53" s="30">
        <v>0.15</v>
      </c>
      <c r="BP53" s="30">
        <v>0</v>
      </c>
      <c r="BQ53" s="30">
        <v>0.89</v>
      </c>
      <c r="BR53" s="30">
        <v>1.35</v>
      </c>
      <c r="BS53" s="30">
        <v>16.61</v>
      </c>
      <c r="BT53" s="30">
        <v>0</v>
      </c>
      <c r="BU53" s="30">
        <v>0</v>
      </c>
      <c r="BV53" s="30">
        <v>16.36</v>
      </c>
      <c r="BW53" s="30">
        <v>0.14000000000000001</v>
      </c>
      <c r="BX53" s="30">
        <v>0</v>
      </c>
      <c r="BY53" s="30">
        <v>0</v>
      </c>
      <c r="BZ53" s="30">
        <v>0</v>
      </c>
      <c r="CA53" s="30">
        <v>0</v>
      </c>
      <c r="CB53" s="30">
        <v>3200.44</v>
      </c>
      <c r="CC53" s="29">
        <v>374</v>
      </c>
      <c r="CE53" s="27">
        <v>1294.03</v>
      </c>
      <c r="CG53" s="27">
        <v>383.26</v>
      </c>
      <c r="CH53" s="27">
        <v>223.14</v>
      </c>
      <c r="CI53" s="27">
        <v>303.2</v>
      </c>
      <c r="CJ53" s="27">
        <v>19494.7</v>
      </c>
      <c r="CK53" s="27">
        <v>9200.25</v>
      </c>
      <c r="CL53" s="27">
        <v>14347.48</v>
      </c>
      <c r="CM53" s="27">
        <v>415.75</v>
      </c>
      <c r="CN53" s="27">
        <v>262.95999999999998</v>
      </c>
      <c r="CO53" s="27">
        <v>339.38</v>
      </c>
      <c r="CP53" s="27">
        <v>35.92</v>
      </c>
      <c r="CQ53" s="27">
        <v>8.48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30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150</v>
      </c>
      <c r="F30" s="55">
        <v>19.8</v>
      </c>
      <c r="G30" s="54">
        <v>60.900000000000006</v>
      </c>
      <c r="H30" s="54">
        <v>1.2</v>
      </c>
      <c r="I30" s="54">
        <v>0.3</v>
      </c>
      <c r="J30" s="56">
        <v>14.1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45008.351238425923</v>
      </c>
      <c r="C1">
        <f>YEAR(Дата_Сост)</f>
        <v>2023</v>
      </c>
      <c r="D1">
        <f>MONTH(Дата_Сост)</f>
        <v>3</v>
      </c>
      <c r="E1">
        <f>DAY(Дата_Сост)</f>
        <v>23</v>
      </c>
    </row>
    <row r="2" spans="1:5">
      <c r="A2" t="s">
        <v>82</v>
      </c>
      <c r="B2" s="2">
        <v>44998.64980324074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2023-03-13T10:45:36Z</dcterms:modified>
</cp:coreProperties>
</file>