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<sst xmlns="http://schemas.openxmlformats.org/spreadsheetml/2006/main" count="185" uniqueCount="154">
  <si>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</si>
  <si>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</si>
  <si>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</si>
  <si>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</si>
  <si>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</si>
  <si>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</si>
  <si>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</si>
  <si>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</si>
  <si>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</si>
  <si>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</si>
  <si>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</si>
  <si>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</si>
  <si>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</si>
  <si>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</si>
  <si>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</si>
  <si>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</si>
  <si>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</si>
  <si>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</si>
  <si>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</si>
  <si>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</si>
  <si>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</si>
  <si>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</si>
  <si>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</si>
  <si>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</si>
  <si>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</si>
  <si>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</si>
  <si>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</si>
  <si>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</si>
  <si>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</si>
  <si>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</si>
  <si>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</si>
  <si>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</si>
  <si>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</si>
  <si>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</si>
  <si>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</si>
  <si>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</si>
  <si>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</si>
  <si>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</si>
  <si>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</si>
  <si>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</si>
  <si>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</si>
  <si>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</si>
  <si>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</si>
  <si>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</si>
  <si>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</si>
  <si>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</si>
  <si>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</si>
  <si>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</si>
  <si>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</si>
  <si>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</si>
  <si>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</si>
  <si>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</si>
  <si>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</si>
  <si>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</si>
  <si>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</si>
  <si>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</si>
  <si>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</si>
  <si>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</si>
  <si>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</si>
  <si>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</si>
  <si>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</si>
  <si>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</si>
  <si>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</si>
  <si>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</si>
  <si>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</si>
  <si>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</si>
  <si>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</si>
  <si>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</si>
  <si>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</si>
  <si>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</si>
  <si>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</si>
  <si>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</si>
  <si>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</si>
  <si>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</si>
  <si>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</si>
  <si>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</si>
  <si>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</si>
  <si>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</si>
  <si>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</si>
  <si>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</si>
  <si>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</si>
  <si>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</si>
  <si>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</si>
  <si>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</si>
  <si>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</si>
  <si>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</si>
  <si>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</si>
  <si>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</si>
  <si>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</si>
  <si>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</si>
  <si>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</si>
  <si>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</si>
  <si>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</si>
  <si>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</si>
  <si>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</si>
  <si>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</si>
  <si>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</si>
  <si>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</si>
  <si>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</si>
  <si>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</si>
  <si>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</si>
  <si>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</si>
  <si>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</si>
  <si>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</si>
  <si>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</si>
  <si>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</si>
  <si>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</si>
  <si>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</si>
  <si>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</si>
  <si>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</si>
  <si>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</si>
  <si>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</si>
  <si>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</si>
  <si>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</si>
  <si>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</si>
  <si>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</si>
  <si>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</si>
  <si>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</si>
  <si>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</si>
  <si>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</si>
  <si>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</si>
  <si>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</si>
  <si>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</si>
  <si>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</si>
  <si>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</si>
  <si>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</si>
  <si>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</si>
  <si>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</si>
  <si>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</si>
  <si>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</si>
  <si>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</si>
  <si>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</si>
  <si>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</si>
  <si>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</si>
  <si>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</si>
  <si>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</si>
  <si>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</si>
  <si>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</si>
  <si>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</si>
  <si>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</si>
  <si>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</si>
  <si>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</si>
  <si>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</si>
  <si>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</si>
  <si>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</si>
  <si>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</si>
  <si>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</si>
  <si>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</si>
  <si>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</si>
  <si>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</si>
  <si>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</si>
  <si>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</t>
  </si>
  <si>
    <t>Итого сумма 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</si>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</sst>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49" sqref="E4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7.4.2023г.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"7 апреля 2023 г."</f>
        <v>7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44.38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26.9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4.45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14.93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9.0500000000000007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1.59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1.32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24.28</v>
      </c>
      <c r="E16" s="29">
        <v>19.899999999999999</v>
      </c>
      <c r="F16" s="29">
        <v>16.43</v>
      </c>
      <c r="G16" s="29">
        <v>1.64</v>
      </c>
      <c r="H16" s="29">
        <v>65.66</v>
      </c>
      <c r="I16" s="29">
        <v>506.5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34.380000000000003</v>
      </c>
      <c r="O16" s="30">
        <v>30.22</v>
      </c>
      <c r="P16" s="30">
        <v>1.06</v>
      </c>
      <c r="Q16" s="30">
        <v>0</v>
      </c>
      <c r="R16" s="30">
        <v>0</v>
      </c>
      <c r="S16" s="30">
        <v>1.62</v>
      </c>
      <c r="T16" s="30">
        <v>4</v>
      </c>
      <c r="U16" s="30">
        <v>571.99</v>
      </c>
      <c r="V16" s="30">
        <v>315.23</v>
      </c>
      <c r="W16" s="30">
        <v>293.14999999999998</v>
      </c>
      <c r="X16" s="30">
        <v>48.59</v>
      </c>
      <c r="Y16" s="30">
        <v>322.44</v>
      </c>
      <c r="Z16" s="30">
        <v>1</v>
      </c>
      <c r="AA16" s="30">
        <v>81.680000000000007</v>
      </c>
      <c r="AB16" s="30">
        <v>50.7</v>
      </c>
      <c r="AC16" s="30">
        <v>106.61</v>
      </c>
      <c r="AD16" s="30">
        <v>0.91</v>
      </c>
      <c r="AE16" s="30">
        <v>0.11</v>
      </c>
      <c r="AF16" s="30">
        <v>0.41</v>
      </c>
      <c r="AG16" s="30">
        <v>0.77</v>
      </c>
      <c r="AH16" s="30">
        <v>5.68</v>
      </c>
      <c r="AI16" s="30">
        <v>1.79</v>
      </c>
      <c r="AJ16" s="30">
        <v>0</v>
      </c>
      <c r="AK16" s="30">
        <v>1198.44</v>
      </c>
      <c r="AL16" s="30">
        <v>1038.0999999999999</v>
      </c>
      <c r="AM16" s="30">
        <v>1889.77</v>
      </c>
      <c r="AN16" s="30">
        <v>1333.92</v>
      </c>
      <c r="AO16" s="30">
        <v>528.14</v>
      </c>
      <c r="AP16" s="30">
        <v>900.02</v>
      </c>
      <c r="AQ16" s="30">
        <v>302.83999999999997</v>
      </c>
      <c r="AR16" s="30">
        <v>1104.4000000000001</v>
      </c>
      <c r="AS16" s="30">
        <v>310.3</v>
      </c>
      <c r="AT16" s="30">
        <v>309.27</v>
      </c>
      <c r="AU16" s="30">
        <v>399.38</v>
      </c>
      <c r="AV16" s="30">
        <v>545.36</v>
      </c>
      <c r="AW16" s="30">
        <v>215.07</v>
      </c>
      <c r="AX16" s="30">
        <v>1552.52</v>
      </c>
      <c r="AY16" s="30">
        <v>0.53</v>
      </c>
      <c r="AZ16" s="30">
        <v>547.27</v>
      </c>
      <c r="BA16" s="30">
        <v>344.78</v>
      </c>
      <c r="BB16" s="30">
        <v>1133.29</v>
      </c>
      <c r="BC16" s="30">
        <v>195.96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</v>
      </c>
      <c r="BT16" s="30">
        <v>0</v>
      </c>
      <c r="BU16" s="30">
        <v>0</v>
      </c>
      <c r="BV16" s="30">
        <v>0.89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415.12</v>
      </c>
      <c r="CC16" s="29">
        <f>SUM($CC$10:$CC$15)</f>
        <v>69.7</v>
      </c>
      <c r="CD16" s="27">
        <f>$I$16/$I$51*100</f>
        <v>15.222735824672554</v>
      </c>
      <c r="CE16" s="27">
        <v>90.13</v>
      </c>
      <c r="CG16" s="27">
        <v>69.28</v>
      </c>
      <c r="CH16" s="27">
        <v>39.74</v>
      </c>
      <c r="CI16" s="27">
        <v>54.51</v>
      </c>
      <c r="CJ16" s="27">
        <v>4780.78</v>
      </c>
      <c r="CK16" s="27">
        <v>1906.98</v>
      </c>
      <c r="CL16" s="27">
        <v>3343.88</v>
      </c>
      <c r="CM16" s="27">
        <v>47.65</v>
      </c>
      <c r="CN16" s="27">
        <v>31.24</v>
      </c>
      <c r="CO16" s="27">
        <v>39.44</v>
      </c>
      <c r="CP16" s="27">
        <v>17.25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4.5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2.73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8.08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4.9000000000000004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20.34</v>
      </c>
      <c r="CE20" s="23">
        <v>26.06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0.8</v>
      </c>
      <c r="CR20" s="23">
        <v>12.33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32.19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19.510000000000002</v>
      </c>
    </row>
    <row r="22" spans="1:96" s="23" customFormat="1">
      <c r="A22" s="23" t="str">
        <f>"2"</f>
        <v>2</v>
      </c>
      <c r="B22" s="24" t="s">
        <v>96</v>
      </c>
      <c r="C22" s="25" t="str">
        <f>"31,0"</f>
        <v>31,0</v>
      </c>
      <c r="D22" s="25">
        <v>2.0499999999999998</v>
      </c>
      <c r="E22" s="25">
        <v>0</v>
      </c>
      <c r="F22" s="25">
        <v>0.2</v>
      </c>
      <c r="G22" s="25">
        <v>0.2</v>
      </c>
      <c r="H22" s="25">
        <v>14.54</v>
      </c>
      <c r="I22" s="25">
        <v>69.409309999999991</v>
      </c>
      <c r="J22" s="26">
        <v>0</v>
      </c>
      <c r="K22" s="26">
        <v>0</v>
      </c>
      <c r="L22" s="26">
        <v>0</v>
      </c>
      <c r="M22" s="26">
        <v>0</v>
      </c>
      <c r="N22" s="26">
        <v>0.34</v>
      </c>
      <c r="O22" s="26">
        <v>14.14</v>
      </c>
      <c r="P22" s="26">
        <v>0.06</v>
      </c>
      <c r="Q22" s="26">
        <v>0</v>
      </c>
      <c r="R22" s="26">
        <v>0</v>
      </c>
      <c r="S22" s="26">
        <v>0</v>
      </c>
      <c r="T22" s="26">
        <v>0.56000000000000005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98.98</v>
      </c>
      <c r="AL22" s="26">
        <v>103.03</v>
      </c>
      <c r="AM22" s="26">
        <v>157.77000000000001</v>
      </c>
      <c r="AN22" s="26">
        <v>52.32</v>
      </c>
      <c r="AO22" s="26">
        <v>31.02</v>
      </c>
      <c r="AP22" s="26">
        <v>62.03</v>
      </c>
      <c r="AQ22" s="26">
        <v>23.46</v>
      </c>
      <c r="AR22" s="26">
        <v>112.2</v>
      </c>
      <c r="AS22" s="26">
        <v>69.58</v>
      </c>
      <c r="AT22" s="26">
        <v>97.09</v>
      </c>
      <c r="AU22" s="26">
        <v>80.099999999999994</v>
      </c>
      <c r="AV22" s="26">
        <v>42.07</v>
      </c>
      <c r="AW22" s="26">
        <v>74.44</v>
      </c>
      <c r="AX22" s="26">
        <v>622.47</v>
      </c>
      <c r="AY22" s="26">
        <v>0</v>
      </c>
      <c r="AZ22" s="26">
        <v>202.81</v>
      </c>
      <c r="BA22" s="26">
        <v>88.19</v>
      </c>
      <c r="BB22" s="26">
        <v>58.52</v>
      </c>
      <c r="BC22" s="26">
        <v>46.39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12.12</v>
      </c>
      <c r="CC22" s="25">
        <v>1.64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1.37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1.1100000000000001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17.526139999999998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3.78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2.29</v>
      </c>
    </row>
    <row r="25" spans="1:96" s="27" customFormat="1" ht="11.4">
      <c r="B25" s="28" t="s">
        <v>106</v>
      </c>
      <c r="C25" s="29"/>
      <c r="D25" s="29">
        <v>17.32</v>
      </c>
      <c r="E25" s="29">
        <v>7.16</v>
      </c>
      <c r="F25" s="29">
        <v>17.190000000000001</v>
      </c>
      <c r="G25" s="29">
        <v>7.34</v>
      </c>
      <c r="H25" s="29">
        <v>84.61</v>
      </c>
      <c r="I25" s="29">
        <v>553.71</v>
      </c>
      <c r="J25" s="30">
        <v>7.37</v>
      </c>
      <c r="K25" s="30">
        <v>3.96</v>
      </c>
      <c r="L25" s="30">
        <v>0</v>
      </c>
      <c r="M25" s="30">
        <v>0</v>
      </c>
      <c r="N25" s="30">
        <v>16.579999999999998</v>
      </c>
      <c r="O25" s="30">
        <v>60.76</v>
      </c>
      <c r="P25" s="30">
        <v>7.27</v>
      </c>
      <c r="Q25" s="30">
        <v>0</v>
      </c>
      <c r="R25" s="30">
        <v>0</v>
      </c>
      <c r="S25" s="30">
        <v>1.02</v>
      </c>
      <c r="T25" s="30">
        <v>6.83</v>
      </c>
      <c r="U25" s="30">
        <v>830.63</v>
      </c>
      <c r="V25" s="30">
        <v>1386.55</v>
      </c>
      <c r="W25" s="30">
        <v>102.05</v>
      </c>
      <c r="X25" s="30">
        <v>95.53</v>
      </c>
      <c r="Y25" s="30">
        <v>277.81</v>
      </c>
      <c r="Z25" s="30">
        <v>4.22</v>
      </c>
      <c r="AA25" s="30">
        <v>31.37</v>
      </c>
      <c r="AB25" s="30">
        <v>7588.52</v>
      </c>
      <c r="AC25" s="30">
        <v>1348.74</v>
      </c>
      <c r="AD25" s="30">
        <v>3.85</v>
      </c>
      <c r="AE25" s="30">
        <v>0.3</v>
      </c>
      <c r="AF25" s="30">
        <v>0.27</v>
      </c>
      <c r="AG25" s="30">
        <v>4.2</v>
      </c>
      <c r="AH25" s="30">
        <v>8.81</v>
      </c>
      <c r="AI25" s="30">
        <v>15.01</v>
      </c>
      <c r="AJ25" s="30">
        <v>0</v>
      </c>
      <c r="AK25" s="30">
        <v>788.35</v>
      </c>
      <c r="AL25" s="30">
        <v>687.8</v>
      </c>
      <c r="AM25" s="30">
        <v>1186.92</v>
      </c>
      <c r="AN25" s="30">
        <v>977.72</v>
      </c>
      <c r="AO25" s="30">
        <v>310.08</v>
      </c>
      <c r="AP25" s="30">
        <v>618.70000000000005</v>
      </c>
      <c r="AQ25" s="30">
        <v>201.39</v>
      </c>
      <c r="AR25" s="30">
        <v>738.8</v>
      </c>
      <c r="AS25" s="30">
        <v>796.82</v>
      </c>
      <c r="AT25" s="30">
        <v>1018.63</v>
      </c>
      <c r="AU25" s="30">
        <v>1242.69</v>
      </c>
      <c r="AV25" s="30">
        <v>427.65</v>
      </c>
      <c r="AW25" s="30">
        <v>684.75</v>
      </c>
      <c r="AX25" s="30">
        <v>3307.02</v>
      </c>
      <c r="AY25" s="30">
        <v>86.76</v>
      </c>
      <c r="AZ25" s="30">
        <v>838.72</v>
      </c>
      <c r="BA25" s="30">
        <v>652.08000000000004</v>
      </c>
      <c r="BB25" s="30">
        <v>531.82000000000005</v>
      </c>
      <c r="BC25" s="30">
        <v>259.47000000000003</v>
      </c>
      <c r="BD25" s="30">
        <v>0.14000000000000001</v>
      </c>
      <c r="BE25" s="30">
        <v>7.0000000000000007E-2</v>
      </c>
      <c r="BF25" s="30">
        <v>0.03</v>
      </c>
      <c r="BG25" s="30">
        <v>0.08</v>
      </c>
      <c r="BH25" s="30">
        <v>0.09</v>
      </c>
      <c r="BI25" s="30">
        <v>0.42</v>
      </c>
      <c r="BJ25" s="30">
        <v>0</v>
      </c>
      <c r="BK25" s="30">
        <v>1.75</v>
      </c>
      <c r="BL25" s="30">
        <v>0</v>
      </c>
      <c r="BM25" s="30">
        <v>0.63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0.14000000000000001</v>
      </c>
      <c r="BS25" s="30">
        <v>2.68</v>
      </c>
      <c r="BT25" s="30">
        <v>0</v>
      </c>
      <c r="BU25" s="30">
        <v>0</v>
      </c>
      <c r="BV25" s="30">
        <v>3.88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703.36</v>
      </c>
      <c r="CC25" s="29">
        <f>SUM($CC$17:$CC$24)</f>
        <v>71.64</v>
      </c>
      <c r="CD25" s="27">
        <f>$I$25/$I$51*100</f>
        <v>16.64162103352308</v>
      </c>
      <c r="CE25" s="27">
        <v>1296.1300000000001</v>
      </c>
      <c r="CG25" s="27">
        <v>118.55</v>
      </c>
      <c r="CH25" s="27">
        <v>70.28</v>
      </c>
      <c r="CI25" s="27">
        <v>94.42</v>
      </c>
      <c r="CJ25" s="27">
        <v>4580.6400000000003</v>
      </c>
      <c r="CK25" s="27">
        <v>2219.31</v>
      </c>
      <c r="CL25" s="27">
        <v>3399.98</v>
      </c>
      <c r="CM25" s="27">
        <v>113.08</v>
      </c>
      <c r="CN25" s="27">
        <v>56.05</v>
      </c>
      <c r="CO25" s="27">
        <v>84.59</v>
      </c>
      <c r="CP25" s="27">
        <v>6.8</v>
      </c>
      <c r="CQ25" s="27">
        <v>1.88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"-"</f>
        <v>-</v>
      </c>
      <c r="B27" s="24" t="s">
        <v>108</v>
      </c>
      <c r="C27" s="25" t="str">
        <f>"180"</f>
        <v>180</v>
      </c>
      <c r="D27" s="25">
        <v>4.8600000000000003</v>
      </c>
      <c r="E27" s="25">
        <v>0</v>
      </c>
      <c r="F27" s="25">
        <v>1.8</v>
      </c>
      <c r="G27" s="25">
        <v>0</v>
      </c>
      <c r="H27" s="25">
        <v>29.16</v>
      </c>
      <c r="I27" s="25">
        <v>137.80799999999999</v>
      </c>
      <c r="J27" s="26">
        <v>1.26</v>
      </c>
      <c r="K27" s="26">
        <v>0</v>
      </c>
      <c r="L27" s="26">
        <v>0</v>
      </c>
      <c r="M27" s="26">
        <v>0</v>
      </c>
      <c r="N27" s="26">
        <v>21.96</v>
      </c>
      <c r="O27" s="26">
        <v>0</v>
      </c>
      <c r="P27" s="26">
        <v>7.2</v>
      </c>
      <c r="Q27" s="26">
        <v>0</v>
      </c>
      <c r="R27" s="26">
        <v>0</v>
      </c>
      <c r="S27" s="26">
        <v>1.44</v>
      </c>
      <c r="T27" s="26">
        <v>1.26</v>
      </c>
      <c r="U27" s="26">
        <v>81</v>
      </c>
      <c r="V27" s="26">
        <v>221.4</v>
      </c>
      <c r="W27" s="26">
        <v>196.2</v>
      </c>
      <c r="X27" s="26">
        <v>23.4</v>
      </c>
      <c r="Y27" s="26">
        <v>153</v>
      </c>
      <c r="Z27" s="26">
        <v>0.18</v>
      </c>
      <c r="AA27" s="26">
        <v>0</v>
      </c>
      <c r="AB27" s="26">
        <v>0</v>
      </c>
      <c r="AC27" s="26">
        <v>0</v>
      </c>
      <c r="AD27" s="26">
        <v>0</v>
      </c>
      <c r="AE27" s="26">
        <v>0.05</v>
      </c>
      <c r="AF27" s="26">
        <v>0.23</v>
      </c>
      <c r="AG27" s="26">
        <v>0.18</v>
      </c>
      <c r="AH27" s="26">
        <v>1.62</v>
      </c>
      <c r="AI27" s="26">
        <v>2.88</v>
      </c>
      <c r="AJ27" s="26">
        <v>0</v>
      </c>
      <c r="AK27" s="26">
        <v>3924</v>
      </c>
      <c r="AL27" s="26">
        <v>3996</v>
      </c>
      <c r="AM27" s="26">
        <v>6876</v>
      </c>
      <c r="AN27" s="26">
        <v>5508</v>
      </c>
      <c r="AO27" s="26">
        <v>1224</v>
      </c>
      <c r="AP27" s="26">
        <v>3636</v>
      </c>
      <c r="AQ27" s="26">
        <v>1080</v>
      </c>
      <c r="AR27" s="26">
        <v>3096</v>
      </c>
      <c r="AS27" s="26">
        <v>3312</v>
      </c>
      <c r="AT27" s="26">
        <v>3564</v>
      </c>
      <c r="AU27" s="26">
        <v>8028</v>
      </c>
      <c r="AV27" s="26">
        <v>1656</v>
      </c>
      <c r="AW27" s="26">
        <v>2160</v>
      </c>
      <c r="AX27" s="26">
        <v>8568</v>
      </c>
      <c r="AY27" s="26">
        <v>0</v>
      </c>
      <c r="AZ27" s="26">
        <v>3816</v>
      </c>
      <c r="BA27" s="26">
        <v>4464</v>
      </c>
      <c r="BB27" s="26">
        <v>2412</v>
      </c>
      <c r="BC27" s="26">
        <v>1368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148.68</v>
      </c>
      <c r="CC27" s="25">
        <v>19.100000000000001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15.92</v>
      </c>
    </row>
    <row r="28" spans="1:96" s="19" customFormat="1" ht="24">
      <c r="A28" s="19" t="str">
        <f>"20"</f>
        <v>20</v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1.35</v>
      </c>
      <c r="G28" s="21">
        <v>0</v>
      </c>
      <c r="H28" s="21">
        <v>90</v>
      </c>
      <c r="I28" s="21">
        <v>360.15</v>
      </c>
      <c r="J28" s="22">
        <v>0</v>
      </c>
      <c r="K28" s="22">
        <v>0</v>
      </c>
      <c r="L28" s="22">
        <v>0</v>
      </c>
      <c r="M28" s="22">
        <v>0</v>
      </c>
      <c r="N28" s="22">
        <v>90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13.56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11.3</v>
      </c>
    </row>
    <row r="29" spans="1:96" s="27" customFormat="1" ht="11.4">
      <c r="B29" s="28" t="s">
        <v>110</v>
      </c>
      <c r="C29" s="29"/>
      <c r="D29" s="29">
        <v>6.36</v>
      </c>
      <c r="E29" s="29">
        <v>0</v>
      </c>
      <c r="F29" s="29">
        <v>3.15</v>
      </c>
      <c r="G29" s="29">
        <v>0</v>
      </c>
      <c r="H29" s="29">
        <v>119.16</v>
      </c>
      <c r="I29" s="29">
        <v>497.96</v>
      </c>
      <c r="J29" s="30">
        <v>1.26</v>
      </c>
      <c r="K29" s="30">
        <v>0</v>
      </c>
      <c r="L29" s="30">
        <v>0</v>
      </c>
      <c r="M29" s="30">
        <v>0</v>
      </c>
      <c r="N29" s="30">
        <v>111.96</v>
      </c>
      <c r="O29" s="30">
        <v>0</v>
      </c>
      <c r="P29" s="30">
        <v>7.2</v>
      </c>
      <c r="Q29" s="30">
        <v>0</v>
      </c>
      <c r="R29" s="30">
        <v>0</v>
      </c>
      <c r="S29" s="30">
        <v>1.44</v>
      </c>
      <c r="T29" s="30">
        <v>1.26</v>
      </c>
      <c r="U29" s="30">
        <v>81</v>
      </c>
      <c r="V29" s="30">
        <v>221.4</v>
      </c>
      <c r="W29" s="30">
        <v>196.2</v>
      </c>
      <c r="X29" s="30">
        <v>23.4</v>
      </c>
      <c r="Y29" s="30">
        <v>153</v>
      </c>
      <c r="Z29" s="30">
        <v>0.18</v>
      </c>
      <c r="AA29" s="30">
        <v>0</v>
      </c>
      <c r="AB29" s="30">
        <v>0</v>
      </c>
      <c r="AC29" s="30">
        <v>0</v>
      </c>
      <c r="AD29" s="30">
        <v>0</v>
      </c>
      <c r="AE29" s="30">
        <v>0.05</v>
      </c>
      <c r="AF29" s="30">
        <v>0.23</v>
      </c>
      <c r="AG29" s="30">
        <v>0.18</v>
      </c>
      <c r="AH29" s="30">
        <v>1.62</v>
      </c>
      <c r="AI29" s="30">
        <v>2.88</v>
      </c>
      <c r="AJ29" s="30">
        <v>0</v>
      </c>
      <c r="AK29" s="30">
        <v>3924</v>
      </c>
      <c r="AL29" s="30">
        <v>3996</v>
      </c>
      <c r="AM29" s="30">
        <v>6876</v>
      </c>
      <c r="AN29" s="30">
        <v>5508</v>
      </c>
      <c r="AO29" s="30">
        <v>1224</v>
      </c>
      <c r="AP29" s="30">
        <v>3636</v>
      </c>
      <c r="AQ29" s="30">
        <v>1080</v>
      </c>
      <c r="AR29" s="30">
        <v>3096</v>
      </c>
      <c r="AS29" s="30">
        <v>3312</v>
      </c>
      <c r="AT29" s="30">
        <v>3564</v>
      </c>
      <c r="AU29" s="30">
        <v>8028</v>
      </c>
      <c r="AV29" s="30">
        <v>1656</v>
      </c>
      <c r="AW29" s="30">
        <v>2160</v>
      </c>
      <c r="AX29" s="30">
        <v>8568</v>
      </c>
      <c r="AY29" s="30">
        <v>0</v>
      </c>
      <c r="AZ29" s="30">
        <v>3816</v>
      </c>
      <c r="BA29" s="30">
        <v>4464</v>
      </c>
      <c r="BB29" s="30">
        <v>2412</v>
      </c>
      <c r="BC29" s="30">
        <v>1368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148.68</v>
      </c>
      <c r="CC29" s="29">
        <f>SUM($CC$26:$CC$28)</f>
        <v>32.660000000000004</v>
      </c>
      <c r="CD29" s="27">
        <f>$I$29/$I$51*100</f>
        <v>14.966068176217066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53.26</v>
      </c>
      <c r="CE32" s="23">
        <v>71.66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7.8</v>
      </c>
      <c r="CQ32" s="23">
        <v>0.6</v>
      </c>
      <c r="CR32" s="23">
        <v>32.28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6.67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"180"</f>
        <v>180</v>
      </c>
      <c r="D34" s="25">
        <v>4.49</v>
      </c>
      <c r="E34" s="25">
        <v>2.7</v>
      </c>
      <c r="F34" s="25">
        <v>5.86</v>
      </c>
      <c r="G34" s="25">
        <v>0.46</v>
      </c>
      <c r="H34" s="25">
        <v>23.77</v>
      </c>
      <c r="I34" s="25">
        <v>164.54249009999998</v>
      </c>
      <c r="J34" s="26">
        <v>4.03</v>
      </c>
      <c r="K34" s="26">
        <v>0.1</v>
      </c>
      <c r="L34" s="26">
        <v>0</v>
      </c>
      <c r="M34" s="26">
        <v>0</v>
      </c>
      <c r="N34" s="26">
        <v>8.31</v>
      </c>
      <c r="O34" s="26">
        <v>14.78</v>
      </c>
      <c r="P34" s="26">
        <v>0.69</v>
      </c>
      <c r="Q34" s="26">
        <v>0</v>
      </c>
      <c r="R34" s="26">
        <v>0</v>
      </c>
      <c r="S34" s="26">
        <v>0.09</v>
      </c>
      <c r="T34" s="26">
        <v>1.81</v>
      </c>
      <c r="U34" s="26">
        <v>397.62</v>
      </c>
      <c r="V34" s="26">
        <v>149.59</v>
      </c>
      <c r="W34" s="26">
        <v>104.23</v>
      </c>
      <c r="X34" s="26">
        <v>24.37</v>
      </c>
      <c r="Y34" s="26">
        <v>111.33</v>
      </c>
      <c r="Z34" s="26">
        <v>0.47</v>
      </c>
      <c r="AA34" s="26">
        <v>21.82</v>
      </c>
      <c r="AB34" s="26">
        <v>19.73</v>
      </c>
      <c r="AC34" s="26">
        <v>40.74</v>
      </c>
      <c r="AD34" s="26">
        <v>0.13</v>
      </c>
      <c r="AE34" s="26">
        <v>0.06</v>
      </c>
      <c r="AF34" s="26">
        <v>0.12</v>
      </c>
      <c r="AG34" s="26">
        <v>0.38</v>
      </c>
      <c r="AH34" s="26">
        <v>1.64</v>
      </c>
      <c r="AI34" s="26">
        <v>0.48</v>
      </c>
      <c r="AJ34" s="26">
        <v>0</v>
      </c>
      <c r="AK34" s="26">
        <v>239.47</v>
      </c>
      <c r="AL34" s="26">
        <v>222.56</v>
      </c>
      <c r="AM34" s="26">
        <v>462.81</v>
      </c>
      <c r="AN34" s="26">
        <v>253.27</v>
      </c>
      <c r="AO34" s="26">
        <v>112.42</v>
      </c>
      <c r="AP34" s="26">
        <v>181.85</v>
      </c>
      <c r="AQ34" s="26">
        <v>68.37</v>
      </c>
      <c r="AR34" s="26">
        <v>228.69</v>
      </c>
      <c r="AS34" s="26">
        <v>151.05000000000001</v>
      </c>
      <c r="AT34" s="26">
        <v>105.37</v>
      </c>
      <c r="AU34" s="26">
        <v>131.43</v>
      </c>
      <c r="AV34" s="26">
        <v>47.25</v>
      </c>
      <c r="AW34" s="26">
        <v>69.540000000000006</v>
      </c>
      <c r="AX34" s="26">
        <v>364.88</v>
      </c>
      <c r="AY34" s="26">
        <v>0</v>
      </c>
      <c r="AZ34" s="26">
        <v>119.29</v>
      </c>
      <c r="BA34" s="26">
        <v>109.3</v>
      </c>
      <c r="BB34" s="26">
        <v>235.51</v>
      </c>
      <c r="BC34" s="26">
        <v>57</v>
      </c>
      <c r="BD34" s="26">
        <v>0.11</v>
      </c>
      <c r="BE34" s="26">
        <v>0.05</v>
      </c>
      <c r="BF34" s="26">
        <v>0.03</v>
      </c>
      <c r="BG34" s="26">
        <v>0.06</v>
      </c>
      <c r="BH34" s="26">
        <v>7.0000000000000007E-2</v>
      </c>
      <c r="BI34" s="26">
        <v>0.32</v>
      </c>
      <c r="BJ34" s="26">
        <v>0</v>
      </c>
      <c r="BK34" s="26">
        <v>0.92</v>
      </c>
      <c r="BL34" s="26">
        <v>0</v>
      </c>
      <c r="BM34" s="26">
        <v>0.28000000000000003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0.8</v>
      </c>
      <c r="BT34" s="26">
        <v>0</v>
      </c>
      <c r="BU34" s="26">
        <v>0</v>
      </c>
      <c r="BV34" s="26">
        <v>0.25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148.56</v>
      </c>
      <c r="CC34" s="25">
        <v>17.920000000000002</v>
      </c>
      <c r="CE34" s="23">
        <v>25.1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4.5</v>
      </c>
      <c r="CQ34" s="23">
        <v>0.9</v>
      </c>
      <c r="CR34" s="23">
        <v>10.86</v>
      </c>
    </row>
    <row r="35" spans="1:96" s="23" customFormat="1">
      <c r="A35" s="23" t="str">
        <f>"2"</f>
        <v>2</v>
      </c>
      <c r="B35" s="24" t="s">
        <v>96</v>
      </c>
      <c r="C35" s="25" t="str">
        <f>"21,3"</f>
        <v>21,3</v>
      </c>
      <c r="D35" s="25">
        <v>1.41</v>
      </c>
      <c r="E35" s="25">
        <v>0</v>
      </c>
      <c r="F35" s="25">
        <v>0.14000000000000001</v>
      </c>
      <c r="G35" s="25">
        <v>0.14000000000000001</v>
      </c>
      <c r="H35" s="25">
        <v>9.99</v>
      </c>
      <c r="I35" s="25">
        <v>47.690912999999995</v>
      </c>
      <c r="J35" s="26">
        <v>0</v>
      </c>
      <c r="K35" s="26">
        <v>0</v>
      </c>
      <c r="L35" s="26">
        <v>0</v>
      </c>
      <c r="M35" s="26">
        <v>0</v>
      </c>
      <c r="N35" s="26">
        <v>0.23</v>
      </c>
      <c r="O35" s="26">
        <v>9.7100000000000009</v>
      </c>
      <c r="P35" s="26">
        <v>0.04</v>
      </c>
      <c r="Q35" s="26">
        <v>0</v>
      </c>
      <c r="R35" s="26">
        <v>0</v>
      </c>
      <c r="S35" s="26">
        <v>0</v>
      </c>
      <c r="T35" s="26">
        <v>0.38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68.010000000000005</v>
      </c>
      <c r="AL35" s="26">
        <v>70.790000000000006</v>
      </c>
      <c r="AM35" s="26">
        <v>108.41</v>
      </c>
      <c r="AN35" s="26">
        <v>35.950000000000003</v>
      </c>
      <c r="AO35" s="26">
        <v>21.31</v>
      </c>
      <c r="AP35" s="26">
        <v>42.62</v>
      </c>
      <c r="AQ35" s="26">
        <v>16.12</v>
      </c>
      <c r="AR35" s="26">
        <v>77.09</v>
      </c>
      <c r="AS35" s="26">
        <v>47.81</v>
      </c>
      <c r="AT35" s="26">
        <v>66.709999999999994</v>
      </c>
      <c r="AU35" s="26">
        <v>55.04</v>
      </c>
      <c r="AV35" s="26">
        <v>28.91</v>
      </c>
      <c r="AW35" s="26">
        <v>51.15</v>
      </c>
      <c r="AX35" s="26">
        <v>427.7</v>
      </c>
      <c r="AY35" s="26">
        <v>0</v>
      </c>
      <c r="AZ35" s="26">
        <v>139.35</v>
      </c>
      <c r="BA35" s="26">
        <v>60.6</v>
      </c>
      <c r="BB35" s="26">
        <v>40.21</v>
      </c>
      <c r="BC35" s="26">
        <v>31.87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8.33</v>
      </c>
      <c r="CC35" s="25">
        <v>1.1299999999999999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0.94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3.46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2.1</v>
      </c>
    </row>
    <row r="37" spans="1:96" s="27" customFormat="1" ht="11.4">
      <c r="B37" s="28" t="s">
        <v>112</v>
      </c>
      <c r="C37" s="29"/>
      <c r="D37" s="29">
        <v>28.55</v>
      </c>
      <c r="E37" s="29">
        <v>24.32</v>
      </c>
      <c r="F37" s="29">
        <v>20.12</v>
      </c>
      <c r="G37" s="29">
        <v>1.86</v>
      </c>
      <c r="H37" s="29">
        <v>73.78</v>
      </c>
      <c r="I37" s="29">
        <v>588.04</v>
      </c>
      <c r="J37" s="30">
        <v>11.85</v>
      </c>
      <c r="K37" s="30">
        <v>0.88</v>
      </c>
      <c r="L37" s="30">
        <v>0</v>
      </c>
      <c r="M37" s="30">
        <v>0</v>
      </c>
      <c r="N37" s="30">
        <v>43.02</v>
      </c>
      <c r="O37" s="30">
        <v>29.56</v>
      </c>
      <c r="P37" s="30">
        <v>1.2</v>
      </c>
      <c r="Q37" s="30">
        <v>0</v>
      </c>
      <c r="R37" s="30">
        <v>0</v>
      </c>
      <c r="S37" s="30">
        <v>1.9</v>
      </c>
      <c r="T37" s="30">
        <v>4.63</v>
      </c>
      <c r="U37" s="30">
        <v>694.05</v>
      </c>
      <c r="V37" s="30">
        <v>398.2</v>
      </c>
      <c r="W37" s="30">
        <v>369.69</v>
      </c>
      <c r="X37" s="30">
        <v>60.21</v>
      </c>
      <c r="Y37" s="30">
        <v>399.82</v>
      </c>
      <c r="Z37" s="30">
        <v>1.2</v>
      </c>
      <c r="AA37" s="30">
        <v>100.54</v>
      </c>
      <c r="AB37" s="30">
        <v>62.53</v>
      </c>
      <c r="AC37" s="30">
        <v>130.72999999999999</v>
      </c>
      <c r="AD37" s="30">
        <v>1.1000000000000001</v>
      </c>
      <c r="AE37" s="30">
        <v>0.13</v>
      </c>
      <c r="AF37" s="30">
        <v>0.51</v>
      </c>
      <c r="AG37" s="30">
        <v>0.93</v>
      </c>
      <c r="AH37" s="30">
        <v>6.92</v>
      </c>
      <c r="AI37" s="30">
        <v>2.02</v>
      </c>
      <c r="AJ37" s="30">
        <v>0</v>
      </c>
      <c r="AK37" s="30">
        <v>1418.21</v>
      </c>
      <c r="AL37" s="30">
        <v>1221.76</v>
      </c>
      <c r="AM37" s="30">
        <v>2225.04</v>
      </c>
      <c r="AN37" s="30">
        <v>1608.01</v>
      </c>
      <c r="AO37" s="30">
        <v>628.89</v>
      </c>
      <c r="AP37" s="30">
        <v>1068.55</v>
      </c>
      <c r="AQ37" s="30">
        <v>357.98</v>
      </c>
      <c r="AR37" s="30">
        <v>1290.9000000000001</v>
      </c>
      <c r="AS37" s="30">
        <v>353.52</v>
      </c>
      <c r="AT37" s="30">
        <v>339.49</v>
      </c>
      <c r="AU37" s="30">
        <v>473.07</v>
      </c>
      <c r="AV37" s="30">
        <v>644.46</v>
      </c>
      <c r="AW37" s="30">
        <v>231.18</v>
      </c>
      <c r="AX37" s="30">
        <v>1663.31</v>
      </c>
      <c r="AY37" s="30">
        <v>0.64</v>
      </c>
      <c r="AZ37" s="30">
        <v>607.35</v>
      </c>
      <c r="BA37" s="30">
        <v>397</v>
      </c>
      <c r="BB37" s="30">
        <v>1352.47</v>
      </c>
      <c r="BC37" s="30">
        <v>217.3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1.01</v>
      </c>
      <c r="BL37" s="30">
        <v>0</v>
      </c>
      <c r="BM37" s="30">
        <v>0.33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0.09</v>
      </c>
      <c r="BS37" s="30">
        <v>1.82</v>
      </c>
      <c r="BT37" s="30">
        <v>0</v>
      </c>
      <c r="BU37" s="30">
        <v>0</v>
      </c>
      <c r="BV37" s="30">
        <v>1.03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453.9</v>
      </c>
      <c r="CC37" s="29">
        <f>SUM($CC$31:$CC$36)</f>
        <v>83.77</v>
      </c>
      <c r="CD37" s="27">
        <f>$I$37/$I$51*100</f>
        <v>17.673400936506312</v>
      </c>
      <c r="CE37" s="27">
        <v>110.96</v>
      </c>
      <c r="CG37" s="27">
        <v>62.01</v>
      </c>
      <c r="CH37" s="27">
        <v>35.200000000000003</v>
      </c>
      <c r="CI37" s="27">
        <v>48.61</v>
      </c>
      <c r="CJ37" s="27">
        <v>4031.79</v>
      </c>
      <c r="CK37" s="27">
        <v>1759.92</v>
      </c>
      <c r="CL37" s="27">
        <v>2895.85</v>
      </c>
      <c r="CM37" s="27">
        <v>47.16</v>
      </c>
      <c r="CN37" s="27">
        <v>32.58</v>
      </c>
      <c r="CO37" s="27">
        <v>39.869999999999997</v>
      </c>
      <c r="CP37" s="27">
        <v>19.3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7.5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4.54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10.1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6.12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22.89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13.87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35.770000000000003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21.68</v>
      </c>
    </row>
    <row r="43" spans="1:96" s="23" customFormat="1">
      <c r="A43" s="23" t="str">
        <f>"2"</f>
        <v>2</v>
      </c>
      <c r="B43" s="24" t="s">
        <v>96</v>
      </c>
      <c r="C43" s="25" t="str">
        <f>"45,7"</f>
        <v>45,7</v>
      </c>
      <c r="D43" s="25">
        <v>3.02</v>
      </c>
      <c r="E43" s="25">
        <v>0</v>
      </c>
      <c r="F43" s="25">
        <v>0.3</v>
      </c>
      <c r="G43" s="25">
        <v>0.3</v>
      </c>
      <c r="H43" s="25">
        <v>21.43</v>
      </c>
      <c r="I43" s="25">
        <v>102.32275699999998</v>
      </c>
      <c r="J43" s="26">
        <v>0</v>
      </c>
      <c r="K43" s="26">
        <v>0</v>
      </c>
      <c r="L43" s="26">
        <v>0</v>
      </c>
      <c r="M43" s="26">
        <v>0</v>
      </c>
      <c r="N43" s="26">
        <v>0.5</v>
      </c>
      <c r="O43" s="26">
        <v>20.84</v>
      </c>
      <c r="P43" s="26">
        <v>0.09</v>
      </c>
      <c r="Q43" s="26">
        <v>0</v>
      </c>
      <c r="R43" s="26">
        <v>0</v>
      </c>
      <c r="S43" s="26">
        <v>0</v>
      </c>
      <c r="T43" s="26">
        <v>0.82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145.91999999999999</v>
      </c>
      <c r="AL43" s="26">
        <v>151.88</v>
      </c>
      <c r="AM43" s="26">
        <v>232.59</v>
      </c>
      <c r="AN43" s="26">
        <v>77.13</v>
      </c>
      <c r="AO43" s="26">
        <v>45.72</v>
      </c>
      <c r="AP43" s="26">
        <v>91.45</v>
      </c>
      <c r="AQ43" s="26">
        <v>34.590000000000003</v>
      </c>
      <c r="AR43" s="26">
        <v>165.4</v>
      </c>
      <c r="AS43" s="26">
        <v>102.58</v>
      </c>
      <c r="AT43" s="26">
        <v>143.13</v>
      </c>
      <c r="AU43" s="26">
        <v>118.08</v>
      </c>
      <c r="AV43" s="26">
        <v>62.02</v>
      </c>
      <c r="AW43" s="26">
        <v>109.73</v>
      </c>
      <c r="AX43" s="26">
        <v>917.64</v>
      </c>
      <c r="AY43" s="26">
        <v>0</v>
      </c>
      <c r="AZ43" s="26">
        <v>298.99</v>
      </c>
      <c r="BA43" s="26">
        <v>130.01</v>
      </c>
      <c r="BB43" s="26">
        <v>86.28</v>
      </c>
      <c r="BC43" s="26">
        <v>68.39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0.13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17.87</v>
      </c>
      <c r="CC43" s="25">
        <v>2.42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2.02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1.1100000000000001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0.92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3.78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2.29</v>
      </c>
    </row>
    <row r="46" spans="1:96" s="27" customFormat="1" ht="11.4">
      <c r="B46" s="28" t="s">
        <v>114</v>
      </c>
      <c r="C46" s="29"/>
      <c r="D46" s="29">
        <v>20.62</v>
      </c>
      <c r="E46" s="29">
        <v>7.96</v>
      </c>
      <c r="F46" s="29">
        <v>21.47</v>
      </c>
      <c r="G46" s="29">
        <v>10.48</v>
      </c>
      <c r="H46" s="29">
        <v>104.58</v>
      </c>
      <c r="I46" s="29">
        <v>683.09</v>
      </c>
      <c r="J46" s="30">
        <v>8.5</v>
      </c>
      <c r="K46" s="30">
        <v>5.84</v>
      </c>
      <c r="L46" s="30">
        <v>0</v>
      </c>
      <c r="M46" s="30">
        <v>0</v>
      </c>
      <c r="N46" s="30">
        <v>21.31</v>
      </c>
      <c r="O46" s="30">
        <v>74.39</v>
      </c>
      <c r="P46" s="30">
        <v>8.8699999999999992</v>
      </c>
      <c r="Q46" s="30">
        <v>0</v>
      </c>
      <c r="R46" s="30">
        <v>0</v>
      </c>
      <c r="S46" s="30">
        <v>1.22</v>
      </c>
      <c r="T46" s="30">
        <v>8.3000000000000007</v>
      </c>
      <c r="U46" s="30">
        <v>962.41</v>
      </c>
      <c r="V46" s="30">
        <v>1654.46</v>
      </c>
      <c r="W46" s="30">
        <v>123.3</v>
      </c>
      <c r="X46" s="30">
        <v>119.52</v>
      </c>
      <c r="Y46" s="30">
        <v>329.66</v>
      </c>
      <c r="Z46" s="30">
        <v>4.9400000000000004</v>
      </c>
      <c r="AA46" s="30">
        <v>35.130000000000003</v>
      </c>
      <c r="AB46" s="30">
        <v>12183.89</v>
      </c>
      <c r="AC46" s="30">
        <v>2139.19</v>
      </c>
      <c r="AD46" s="30">
        <v>5.39</v>
      </c>
      <c r="AE46" s="30">
        <v>0.36</v>
      </c>
      <c r="AF46" s="30">
        <v>0.33</v>
      </c>
      <c r="AG46" s="30">
        <v>5.09</v>
      </c>
      <c r="AH46" s="30">
        <v>10.33</v>
      </c>
      <c r="AI46" s="30">
        <v>18.93</v>
      </c>
      <c r="AJ46" s="30">
        <v>0</v>
      </c>
      <c r="AK46" s="30">
        <v>864.27</v>
      </c>
      <c r="AL46" s="30">
        <v>768.71</v>
      </c>
      <c r="AM46" s="30">
        <v>1398.97</v>
      </c>
      <c r="AN46" s="30">
        <v>1122.68</v>
      </c>
      <c r="AO46" s="30">
        <v>360.19</v>
      </c>
      <c r="AP46" s="30">
        <v>724.8</v>
      </c>
      <c r="AQ46" s="30">
        <v>236.67</v>
      </c>
      <c r="AR46" s="30">
        <v>875.52</v>
      </c>
      <c r="AS46" s="30">
        <v>929.96</v>
      </c>
      <c r="AT46" s="30">
        <v>1195.17</v>
      </c>
      <c r="AU46" s="30">
        <v>1454.08</v>
      </c>
      <c r="AV46" s="30">
        <v>496.67</v>
      </c>
      <c r="AW46" s="30">
        <v>799.65</v>
      </c>
      <c r="AX46" s="30">
        <v>4011.06</v>
      </c>
      <c r="AY46" s="30">
        <v>96.4</v>
      </c>
      <c r="AZ46" s="30">
        <v>1021.85</v>
      </c>
      <c r="BA46" s="30">
        <v>771.13</v>
      </c>
      <c r="BB46" s="30">
        <v>621.22</v>
      </c>
      <c r="BC46" s="30">
        <v>310.57</v>
      </c>
      <c r="BD46" s="30">
        <v>0.16</v>
      </c>
      <c r="BE46" s="30">
        <v>7.0000000000000007E-2</v>
      </c>
      <c r="BF46" s="30">
        <v>0.04</v>
      </c>
      <c r="BG46" s="30">
        <v>0.09</v>
      </c>
      <c r="BH46" s="30">
        <v>0.1</v>
      </c>
      <c r="BI46" s="30">
        <v>0.48</v>
      </c>
      <c r="BJ46" s="30">
        <v>0</v>
      </c>
      <c r="BK46" s="30">
        <v>2.11</v>
      </c>
      <c r="BL46" s="30">
        <v>0</v>
      </c>
      <c r="BM46" s="30">
        <v>0.8</v>
      </c>
      <c r="BN46" s="30">
        <v>0.03</v>
      </c>
      <c r="BO46" s="30">
        <v>0.06</v>
      </c>
      <c r="BP46" s="30">
        <v>0</v>
      </c>
      <c r="BQ46" s="30">
        <v>0.09</v>
      </c>
      <c r="BR46" s="30">
        <v>0.16</v>
      </c>
      <c r="BS46" s="30">
        <v>3.52</v>
      </c>
      <c r="BT46" s="30">
        <v>0</v>
      </c>
      <c r="BU46" s="30">
        <v>0</v>
      </c>
      <c r="BV46" s="30">
        <v>5.63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821.58</v>
      </c>
      <c r="CC46" s="29">
        <f>SUM($CC$38:$CC$45)</f>
        <v>83.570000000000007</v>
      </c>
      <c r="CD46" s="27">
        <f>$I$46/$I$51*100</f>
        <v>20.530105852863915</v>
      </c>
      <c r="CE46" s="27">
        <v>2065.7800000000002</v>
      </c>
      <c r="CG46" s="27">
        <v>100.62</v>
      </c>
      <c r="CH46" s="27">
        <v>57.83</v>
      </c>
      <c r="CI46" s="27">
        <v>79.23</v>
      </c>
      <c r="CJ46" s="27">
        <v>3348.98</v>
      </c>
      <c r="CK46" s="27">
        <v>1645.35</v>
      </c>
      <c r="CL46" s="27">
        <v>2497.17</v>
      </c>
      <c r="CM46" s="27">
        <v>94.78</v>
      </c>
      <c r="CN46" s="27">
        <v>46.31</v>
      </c>
      <c r="CO46" s="27">
        <v>70.56</v>
      </c>
      <c r="CP46" s="27">
        <v>8</v>
      </c>
      <c r="CQ46" s="27">
        <v>2.21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"180"</f>
        <v>180</v>
      </c>
      <c r="D48" s="25">
        <v>4.8600000000000003</v>
      </c>
      <c r="E48" s="25">
        <v>0</v>
      </c>
      <c r="F48" s="25">
        <v>1.8</v>
      </c>
      <c r="G48" s="25">
        <v>0</v>
      </c>
      <c r="H48" s="25">
        <v>29.16</v>
      </c>
      <c r="I48" s="25">
        <v>137.80799999999999</v>
      </c>
      <c r="J48" s="26">
        <v>1.26</v>
      </c>
      <c r="K48" s="26">
        <v>0</v>
      </c>
      <c r="L48" s="26">
        <v>0</v>
      </c>
      <c r="M48" s="26">
        <v>0</v>
      </c>
      <c r="N48" s="26">
        <v>21.96</v>
      </c>
      <c r="O48" s="26">
        <v>0</v>
      </c>
      <c r="P48" s="26">
        <v>7.2</v>
      </c>
      <c r="Q48" s="26">
        <v>0</v>
      </c>
      <c r="R48" s="26">
        <v>0</v>
      </c>
      <c r="S48" s="26">
        <v>1.44</v>
      </c>
      <c r="T48" s="26">
        <v>1.26</v>
      </c>
      <c r="U48" s="26">
        <v>81</v>
      </c>
      <c r="V48" s="26">
        <v>221.4</v>
      </c>
      <c r="W48" s="26">
        <v>196.2</v>
      </c>
      <c r="X48" s="26">
        <v>23.4</v>
      </c>
      <c r="Y48" s="26">
        <v>153</v>
      </c>
      <c r="Z48" s="26">
        <v>0.18</v>
      </c>
      <c r="AA48" s="26">
        <v>0</v>
      </c>
      <c r="AB48" s="26">
        <v>0</v>
      </c>
      <c r="AC48" s="26">
        <v>0</v>
      </c>
      <c r="AD48" s="26">
        <v>0</v>
      </c>
      <c r="AE48" s="26">
        <v>0.05</v>
      </c>
      <c r="AF48" s="26">
        <v>0.23</v>
      </c>
      <c r="AG48" s="26">
        <v>0.18</v>
      </c>
      <c r="AH48" s="26">
        <v>1.62</v>
      </c>
      <c r="AI48" s="26">
        <v>2.88</v>
      </c>
      <c r="AJ48" s="26">
        <v>0</v>
      </c>
      <c r="AK48" s="26">
        <v>3924</v>
      </c>
      <c r="AL48" s="26">
        <v>3996</v>
      </c>
      <c r="AM48" s="26">
        <v>6876</v>
      </c>
      <c r="AN48" s="26">
        <v>5508</v>
      </c>
      <c r="AO48" s="26">
        <v>1224</v>
      </c>
      <c r="AP48" s="26">
        <v>3636</v>
      </c>
      <c r="AQ48" s="26">
        <v>1080</v>
      </c>
      <c r="AR48" s="26">
        <v>3096</v>
      </c>
      <c r="AS48" s="26">
        <v>3312</v>
      </c>
      <c r="AT48" s="26">
        <v>3564</v>
      </c>
      <c r="AU48" s="26">
        <v>8028</v>
      </c>
      <c r="AV48" s="26">
        <v>1656</v>
      </c>
      <c r="AW48" s="26">
        <v>2160</v>
      </c>
      <c r="AX48" s="26">
        <v>8568</v>
      </c>
      <c r="AY48" s="26">
        <v>0</v>
      </c>
      <c r="AZ48" s="26">
        <v>3816</v>
      </c>
      <c r="BA48" s="26">
        <v>4464</v>
      </c>
      <c r="BB48" s="26">
        <v>2412</v>
      </c>
      <c r="BC48" s="26">
        <v>1368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148.68</v>
      </c>
      <c r="CC48" s="25">
        <v>19.100000000000001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15.92</v>
      </c>
    </row>
    <row r="49" spans="1:96" s="19" customFormat="1" ht="24">
      <c r="A49" s="19" t="str">
        <f>"20"</f>
        <v>20</v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1.35</v>
      </c>
      <c r="G49" s="21">
        <v>0</v>
      </c>
      <c r="H49" s="21">
        <v>90</v>
      </c>
      <c r="I49" s="21">
        <v>360.15</v>
      </c>
      <c r="J49" s="22">
        <v>0</v>
      </c>
      <c r="K49" s="22">
        <v>0</v>
      </c>
      <c r="L49" s="22">
        <v>0</v>
      </c>
      <c r="M49" s="22">
        <v>0</v>
      </c>
      <c r="N49" s="22">
        <v>90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13.56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11.3</v>
      </c>
    </row>
    <row r="50" spans="1:96" s="27" customFormat="1" ht="11.4">
      <c r="B50" s="28" t="s">
        <v>116</v>
      </c>
      <c r="C50" s="29"/>
      <c r="D50" s="29">
        <v>6.36</v>
      </c>
      <c r="E50" s="29">
        <v>0</v>
      </c>
      <c r="F50" s="29">
        <v>3.15</v>
      </c>
      <c r="G50" s="29">
        <v>0</v>
      </c>
      <c r="H50" s="29">
        <v>119.16</v>
      </c>
      <c r="I50" s="29">
        <v>497.96</v>
      </c>
      <c r="J50" s="30">
        <v>1.26</v>
      </c>
      <c r="K50" s="30">
        <v>0</v>
      </c>
      <c r="L50" s="30">
        <v>0</v>
      </c>
      <c r="M50" s="30">
        <v>0</v>
      </c>
      <c r="N50" s="30">
        <v>111.96</v>
      </c>
      <c r="O50" s="30">
        <v>0</v>
      </c>
      <c r="P50" s="30">
        <v>7.2</v>
      </c>
      <c r="Q50" s="30">
        <v>0</v>
      </c>
      <c r="R50" s="30">
        <v>0</v>
      </c>
      <c r="S50" s="30">
        <v>1.44</v>
      </c>
      <c r="T50" s="30">
        <v>1.26</v>
      </c>
      <c r="U50" s="30">
        <v>81</v>
      </c>
      <c r="V50" s="30">
        <v>221.4</v>
      </c>
      <c r="W50" s="30">
        <v>196.2</v>
      </c>
      <c r="X50" s="30">
        <v>23.4</v>
      </c>
      <c r="Y50" s="30">
        <v>153</v>
      </c>
      <c r="Z50" s="30">
        <v>0.18</v>
      </c>
      <c r="AA50" s="30">
        <v>0</v>
      </c>
      <c r="AB50" s="30">
        <v>0</v>
      </c>
      <c r="AC50" s="30">
        <v>0</v>
      </c>
      <c r="AD50" s="30">
        <v>0</v>
      </c>
      <c r="AE50" s="30">
        <v>0.05</v>
      </c>
      <c r="AF50" s="30">
        <v>0.23</v>
      </c>
      <c r="AG50" s="30">
        <v>0.18</v>
      </c>
      <c r="AH50" s="30">
        <v>1.62</v>
      </c>
      <c r="AI50" s="30">
        <v>2.88</v>
      </c>
      <c r="AJ50" s="30">
        <v>0</v>
      </c>
      <c r="AK50" s="30">
        <v>3924</v>
      </c>
      <c r="AL50" s="30">
        <v>3996</v>
      </c>
      <c r="AM50" s="30">
        <v>6876</v>
      </c>
      <c r="AN50" s="30">
        <v>5508</v>
      </c>
      <c r="AO50" s="30">
        <v>1224</v>
      </c>
      <c r="AP50" s="30">
        <v>3636</v>
      </c>
      <c r="AQ50" s="30">
        <v>1080</v>
      </c>
      <c r="AR50" s="30">
        <v>3096</v>
      </c>
      <c r="AS50" s="30">
        <v>3312</v>
      </c>
      <c r="AT50" s="30">
        <v>3564</v>
      </c>
      <c r="AU50" s="30">
        <v>8028</v>
      </c>
      <c r="AV50" s="30">
        <v>1656</v>
      </c>
      <c r="AW50" s="30">
        <v>2160</v>
      </c>
      <c r="AX50" s="30">
        <v>8568</v>
      </c>
      <c r="AY50" s="30">
        <v>0</v>
      </c>
      <c r="AZ50" s="30">
        <v>3816</v>
      </c>
      <c r="BA50" s="30">
        <v>4464</v>
      </c>
      <c r="BB50" s="30">
        <v>2412</v>
      </c>
      <c r="BC50" s="30">
        <v>1368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148.68</v>
      </c>
      <c r="CC50" s="29">
        <f>SUM($CC$47:$CC$49)</f>
        <v>32.660000000000004</v>
      </c>
      <c r="CD50" s="27">
        <f>$I$50/$I$51*100</f>
        <v>14.966068176217066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103.49</v>
      </c>
      <c r="E51" s="29">
        <v>59.34</v>
      </c>
      <c r="F51" s="29">
        <v>81.5</v>
      </c>
      <c r="G51" s="29">
        <v>21.32</v>
      </c>
      <c r="H51" s="29">
        <v>566.95000000000005</v>
      </c>
      <c r="I51" s="29">
        <v>3327.26</v>
      </c>
      <c r="J51" s="30">
        <v>39.86</v>
      </c>
      <c r="K51" s="30">
        <v>11.41</v>
      </c>
      <c r="L51" s="30">
        <v>0</v>
      </c>
      <c r="M51" s="30">
        <v>0</v>
      </c>
      <c r="N51" s="30">
        <v>339.21</v>
      </c>
      <c r="O51" s="30">
        <v>194.94</v>
      </c>
      <c r="P51" s="30">
        <v>32.79</v>
      </c>
      <c r="Q51" s="30">
        <v>0</v>
      </c>
      <c r="R51" s="30">
        <v>0</v>
      </c>
      <c r="S51" s="30">
        <v>8.6300000000000008</v>
      </c>
      <c r="T51" s="30">
        <v>26.27</v>
      </c>
      <c r="U51" s="30">
        <v>3221.08</v>
      </c>
      <c r="V51" s="30">
        <v>4197.2299999999996</v>
      </c>
      <c r="W51" s="30">
        <v>1280.58</v>
      </c>
      <c r="X51" s="30">
        <v>370.64</v>
      </c>
      <c r="Y51" s="30">
        <v>1635.73</v>
      </c>
      <c r="Z51" s="30">
        <v>11.72</v>
      </c>
      <c r="AA51" s="30">
        <v>248.72</v>
      </c>
      <c r="AB51" s="30">
        <v>19885.64</v>
      </c>
      <c r="AC51" s="30">
        <v>3725.27</v>
      </c>
      <c r="AD51" s="30">
        <v>11.25</v>
      </c>
      <c r="AE51" s="30">
        <v>1</v>
      </c>
      <c r="AF51" s="30">
        <v>1.98</v>
      </c>
      <c r="AG51" s="30">
        <v>11.36</v>
      </c>
      <c r="AH51" s="30">
        <v>34.979999999999997</v>
      </c>
      <c r="AI51" s="30">
        <v>43.5</v>
      </c>
      <c r="AJ51" s="30">
        <v>0</v>
      </c>
      <c r="AK51" s="30">
        <v>12117.26</v>
      </c>
      <c r="AL51" s="30">
        <v>11708.36</v>
      </c>
      <c r="AM51" s="30">
        <v>20452.689999999999</v>
      </c>
      <c r="AN51" s="30">
        <v>16058.33</v>
      </c>
      <c r="AO51" s="30">
        <v>4275.3</v>
      </c>
      <c r="AP51" s="30">
        <v>10584.07</v>
      </c>
      <c r="AQ51" s="30">
        <v>3258.89</v>
      </c>
      <c r="AR51" s="30">
        <v>10201.620000000001</v>
      </c>
      <c r="AS51" s="30">
        <v>9014.59</v>
      </c>
      <c r="AT51" s="30">
        <v>9990.56</v>
      </c>
      <c r="AU51" s="30">
        <v>19625.22</v>
      </c>
      <c r="AV51" s="30">
        <v>5426.14</v>
      </c>
      <c r="AW51" s="30">
        <v>6250.65</v>
      </c>
      <c r="AX51" s="30">
        <v>27669.91</v>
      </c>
      <c r="AY51" s="30">
        <v>184.33</v>
      </c>
      <c r="AZ51" s="30">
        <v>10647.18</v>
      </c>
      <c r="BA51" s="30">
        <v>11092.99</v>
      </c>
      <c r="BB51" s="30">
        <v>8462.7999999999993</v>
      </c>
      <c r="BC51" s="30">
        <v>3719.3</v>
      </c>
      <c r="BD51" s="30">
        <v>0.5</v>
      </c>
      <c r="BE51" s="30">
        <v>0.23</v>
      </c>
      <c r="BF51" s="30">
        <v>0.12</v>
      </c>
      <c r="BG51" s="30">
        <v>0.28000000000000003</v>
      </c>
      <c r="BH51" s="30">
        <v>0.32</v>
      </c>
      <c r="BI51" s="30">
        <v>1.48</v>
      </c>
      <c r="BJ51" s="30">
        <v>0</v>
      </c>
      <c r="BK51" s="30">
        <v>5.71</v>
      </c>
      <c r="BL51" s="30">
        <v>0</v>
      </c>
      <c r="BM51" s="30">
        <v>2.0299999999999998</v>
      </c>
      <c r="BN51" s="30">
        <v>0.06</v>
      </c>
      <c r="BO51" s="30">
        <v>0.11</v>
      </c>
      <c r="BP51" s="30">
        <v>0</v>
      </c>
      <c r="BQ51" s="30">
        <v>0.28000000000000003</v>
      </c>
      <c r="BR51" s="30">
        <v>0.47</v>
      </c>
      <c r="BS51" s="30">
        <v>9.43</v>
      </c>
      <c r="BT51" s="30">
        <v>0</v>
      </c>
      <c r="BU51" s="30">
        <v>0</v>
      </c>
      <c r="BV51" s="30">
        <v>11.43</v>
      </c>
      <c r="BW51" s="30">
        <v>0.11</v>
      </c>
      <c r="BX51" s="30">
        <v>0.04</v>
      </c>
      <c r="BY51" s="30">
        <v>0</v>
      </c>
      <c r="BZ51" s="30">
        <v>0</v>
      </c>
      <c r="CA51" s="30">
        <v>0</v>
      </c>
      <c r="CB51" s="30">
        <v>2691.33</v>
      </c>
      <c r="CC51" s="29">
        <v>374</v>
      </c>
      <c r="CE51" s="27">
        <v>3563</v>
      </c>
      <c r="CG51" s="27">
        <v>350.47</v>
      </c>
      <c r="CH51" s="27">
        <v>203.05</v>
      </c>
      <c r="CI51" s="27">
        <v>276.76</v>
      </c>
      <c r="CJ51" s="27">
        <v>16742.189999999999</v>
      </c>
      <c r="CK51" s="27">
        <v>7531.56</v>
      </c>
      <c r="CL51" s="27">
        <v>12136.87</v>
      </c>
      <c r="CM51" s="27">
        <v>302.67</v>
      </c>
      <c r="CN51" s="27">
        <v>166.18</v>
      </c>
      <c r="CO51" s="27">
        <v>234.47</v>
      </c>
      <c r="CP51" s="27">
        <v>51.35</v>
      </c>
      <c r="CQ51" s="27">
        <v>6.83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23</v>
      </c>
      <c r="G53" s="16"/>
      <c r="H53" s="16">
        <v>65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6:CC56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121</v>
      </c>
      <c r="D29" s="41" t="s">
        <v>108</v>
      </c>
      <c r="E29" s="42">
        <v>180</v>
      </c>
      <c r="F29" s="43">
        <v>19.100000000000001</v>
      </c>
      <c r="G29" s="42">
        <v>137.80799999999999</v>
      </c>
      <c r="H29" s="42">
        <v>4.8600000000000003</v>
      </c>
      <c r="I29" s="42">
        <v>1.8</v>
      </c>
      <c r="J29" s="44">
        <v>29.16</v>
      </c>
    </row>
    <row r="30" spans="1:10" hidden="1">
      <c r="A30" s="45"/>
      <c r="B30" s="70" t="s">
        <v>144</v>
      </c>
      <c r="C30" s="73" t="s">
        <v>151</v>
      </c>
      <c r="D30" s="53" t="s">
        <v>109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45023</v>
      </c>
      <c r="C1">
        <f>YEAR(Дата_Сост)</f>
        <v>2023</v>
      </c>
      <c r="D1">
        <f>MONTH(Дата_Сост)</f>
        <v>4</v>
      </c>
      <c r="E1">
        <f>DAY(Дата_Сост)</f>
        <v>7</v>
      </c>
    </row>
    <row r="2" spans="1:5">
      <c r="A2" t="s">
        <v>82</v>
      </c>
      <c r="B2" s="2">
        <v>45015.615671296298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2023-03-30T09:57:07Z</dcterms:modified>
</cp:coreProperties>
</file>