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<sst xmlns="http://schemas.openxmlformats.org/spreadsheetml/2006/main" count="185" uniqueCount="155">
  <si>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</si>
  <si>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</si>
  <si>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</si>
  <si>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</si>
  <si>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</si>
  <si>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</si>
  <si>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</si>
  <si>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</si>
  <si>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</si>
  <si>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</si>
  <si>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</si>
  <si>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</si>
  <si>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</si>
  <si>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</si>
  <si>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</si>
  <si>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</si>
  <si>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</si>
  <si>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</si>
  <si>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</si>
  <si>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</si>
  <si>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</si>
  <si>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</si>
  <si>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</si>
  <si>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</si>
  <si>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</si>
  <si>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</si>
  <si>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</si>
  <si>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</si>
  <si>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</si>
  <si>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</si>
  <si>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</si>
  <si>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</si>
  <si>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</si>
  <si>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</si>
  <si>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</si>
  <si>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</si>
  <si>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</si>
  <si>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</si>
  <si>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</si>
  <si>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</si>
  <si>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</si>
  <si>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</si>
  <si>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</si>
  <si>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</si>
  <si>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</si>
  <si>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</si>
  <si>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</si>
  <si>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</si>
  <si>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</si>
  <si>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</si>
  <si>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</si>
  <si>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</si>
  <si>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</si>
  <si>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</si>
  <si>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</si>
  <si>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</si>
  <si>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</si>
  <si>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</si>
  <si>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</si>
  <si>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</si>
  <si>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</si>
  <si>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</si>
  <si>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</si>
  <si>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</si>
  <si>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</si>
  <si>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</si>
  <si>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</si>
  <si>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</si>
  <si>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</si>
  <si>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</si>
  <si>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</si>
  <si>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</si>
  <si>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</si>
  <si>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</si>
  <si>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</si>
  <si>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</si>
  <si>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</si>
  <si>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</si>
  <si>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</si>
  <si>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</si>
  <si>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</si>
  <si>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</si>
  <si>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</si>
  <si>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</si>
  <si>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</si>
  <si>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</si>
  <si>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</si>
  <si>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</si>
  <si>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</si>
  <si>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</si>
  <si>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</si>
  <si>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</si>
  <si>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</si>
  <si>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</si>
  <si>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</si>
  <si>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</si>
  <si>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</si>
  <si>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</si>
  <si>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</si>
  <si>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</si>
  <si>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</si>
  <si>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</si>
  <si>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</si>
  <si>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</si>
  <si>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</si>
  <si>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</si>
  <si>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</si>
  <si>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</si>
  <si>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</si>
  <si>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</si>
  <si>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</si>
  <si>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</si>
  <si>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</si>
  <si>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</si>
  <si>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</si>
  <si>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</si>
  <si>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</si>
  <si>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</si>
  <si>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</si>
  <si>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</si>
  <si>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</si>
  <si>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</si>
  <si>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</si>
  <si>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</si>
  <si>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</si>
  <si>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</si>
  <si>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</si>
  <si>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</si>
  <si>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</si>
  <si>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</si>
  <si>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</si>
  <si>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</si>
  <si>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</si>
  <si>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</si>
  <si>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</si>
  <si>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</si>
  <si>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</si>
  <si>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</si>
  <si>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</si>
  <si>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</si>
  <si>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</si>
  <si>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</si>
  <si>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</si>
  <si>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</si>
  <si>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</si>
  <si>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</si>
  <si>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</si>
  <si>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</si>
  <si>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</si>
  <si>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</si>
  <si>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</si>
  <si>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</si>
  <si>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</si>
  <si>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12 и старше      200,00</t>
  </si>
  <si>
    <t>Итого сумма с 7 до 11 лет      178,00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</si>
</sst>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17" sqref="E1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8.9.2023г.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"8 сентября 2023 г."</f>
        <v>8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46.06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27.91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12.91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7.83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25.99</v>
      </c>
      <c r="E16" s="38">
        <v>19.420000000000002</v>
      </c>
      <c r="F16" s="38">
        <v>16.54</v>
      </c>
      <c r="G16" s="38">
        <v>2.29</v>
      </c>
      <c r="H16" s="38">
        <v>73.650000000000006</v>
      </c>
      <c r="I16" s="38">
        <v>546.09</v>
      </c>
      <c r="J16" s="39">
        <v>9.32</v>
      </c>
      <c r="K16" s="39">
        <v>0.73</v>
      </c>
      <c r="L16" s="39">
        <v>0</v>
      </c>
      <c r="M16" s="39">
        <v>0</v>
      </c>
      <c r="N16" s="39">
        <v>32.21</v>
      </c>
      <c r="O16" s="39">
        <v>40.11</v>
      </c>
      <c r="P16" s="39">
        <v>1.34</v>
      </c>
      <c r="Q16" s="39">
        <v>0</v>
      </c>
      <c r="R16" s="39">
        <v>0</v>
      </c>
      <c r="S16" s="39">
        <v>1.26</v>
      </c>
      <c r="T16" s="39">
        <v>4.18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1165.3399999999999</v>
      </c>
      <c r="AL16" s="39">
        <v>1014.84</v>
      </c>
      <c r="AM16" s="39">
        <v>2145.16</v>
      </c>
      <c r="AN16" s="39">
        <v>1346.34</v>
      </c>
      <c r="AO16" s="39">
        <v>569.91</v>
      </c>
      <c r="AP16" s="39">
        <v>954.8</v>
      </c>
      <c r="AQ16" s="39">
        <v>329.97</v>
      </c>
      <c r="AR16" s="39">
        <v>1195.52</v>
      </c>
      <c r="AS16" s="39">
        <v>511.29</v>
      </c>
      <c r="AT16" s="39">
        <v>373.55</v>
      </c>
      <c r="AU16" s="39">
        <v>501.01</v>
      </c>
      <c r="AV16" s="39">
        <v>593.04999999999995</v>
      </c>
      <c r="AW16" s="39">
        <v>266.57</v>
      </c>
      <c r="AX16" s="39">
        <v>2080.29</v>
      </c>
      <c r="AY16" s="39">
        <v>0.53</v>
      </c>
      <c r="AZ16" s="39">
        <v>743.4</v>
      </c>
      <c r="BA16" s="39">
        <v>481.45</v>
      </c>
      <c r="BB16" s="39">
        <v>1176.78</v>
      </c>
      <c r="BC16" s="39">
        <v>229.21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1.48</v>
      </c>
      <c r="BT16" s="39">
        <v>0</v>
      </c>
      <c r="BU16" s="39">
        <v>0</v>
      </c>
      <c r="BV16" s="39">
        <v>1.29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419</v>
      </c>
      <c r="CC16" s="38">
        <f>SUM($CC$10:$CC$15)</f>
        <v>67.8</v>
      </c>
      <c r="CD16" s="36">
        <f>$I$16/$I$51*100</f>
        <v>16.79295181278637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8.4499999999999993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5.12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16.02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9.7100000000000009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7.9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4.79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36.72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22.25</v>
      </c>
    </row>
    <row r="22" spans="1:96" s="32" customFormat="1">
      <c r="A22" s="32" t="str">
        <f>"2"</f>
        <v>2</v>
      </c>
      <c r="B22" s="33" t="s">
        <v>96</v>
      </c>
      <c r="C22" s="34" t="str">
        <f>"20,8"</f>
        <v>20,8</v>
      </c>
      <c r="D22" s="34">
        <v>1.38</v>
      </c>
      <c r="E22" s="34">
        <v>0</v>
      </c>
      <c r="F22" s="34">
        <v>0.14000000000000001</v>
      </c>
      <c r="G22" s="34">
        <v>0.14000000000000001</v>
      </c>
      <c r="H22" s="34">
        <v>9.76</v>
      </c>
      <c r="I22" s="34">
        <v>46.571407999999998</v>
      </c>
      <c r="J22" s="35">
        <v>0</v>
      </c>
      <c r="K22" s="35">
        <v>0</v>
      </c>
      <c r="L22" s="35">
        <v>0</v>
      </c>
      <c r="M22" s="35">
        <v>0</v>
      </c>
      <c r="N22" s="35">
        <v>0.23</v>
      </c>
      <c r="O22" s="35">
        <v>9.48</v>
      </c>
      <c r="P22" s="35">
        <v>0.04</v>
      </c>
      <c r="Q22" s="35">
        <v>0</v>
      </c>
      <c r="R22" s="35">
        <v>0</v>
      </c>
      <c r="S22" s="35">
        <v>0</v>
      </c>
      <c r="T22" s="35">
        <v>0.37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66.41</v>
      </c>
      <c r="AL22" s="35">
        <v>69.13</v>
      </c>
      <c r="AM22" s="35">
        <v>105.86</v>
      </c>
      <c r="AN22" s="35">
        <v>35.11</v>
      </c>
      <c r="AO22" s="35">
        <v>20.81</v>
      </c>
      <c r="AP22" s="35">
        <v>41.62</v>
      </c>
      <c r="AQ22" s="35">
        <v>15.74</v>
      </c>
      <c r="AR22" s="35">
        <v>75.28</v>
      </c>
      <c r="AS22" s="35">
        <v>46.69</v>
      </c>
      <c r="AT22" s="35">
        <v>65.150000000000006</v>
      </c>
      <c r="AU22" s="35">
        <v>53.75</v>
      </c>
      <c r="AV22" s="35">
        <v>28.23</v>
      </c>
      <c r="AW22" s="35">
        <v>49.94</v>
      </c>
      <c r="AX22" s="35">
        <v>417.66</v>
      </c>
      <c r="AY22" s="35">
        <v>0</v>
      </c>
      <c r="AZ22" s="35">
        <v>136.08000000000001</v>
      </c>
      <c r="BA22" s="35">
        <v>59.17</v>
      </c>
      <c r="BB22" s="35">
        <v>39.270000000000003</v>
      </c>
      <c r="BC22" s="35">
        <v>31.13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0.01</v>
      </c>
      <c r="BT22" s="35">
        <v>0</v>
      </c>
      <c r="BU22" s="35">
        <v>0</v>
      </c>
      <c r="BV22" s="35">
        <v>0.06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8.1300000000000008</v>
      </c>
      <c r="CC22" s="34">
        <v>1.1000000000000001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0.92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4.37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2.65</v>
      </c>
    </row>
    <row r="25" spans="1:96" s="36" customFormat="1" ht="11.4">
      <c r="B25" s="37" t="s">
        <v>106</v>
      </c>
      <c r="C25" s="38"/>
      <c r="D25" s="38">
        <v>19.87</v>
      </c>
      <c r="E25" s="38">
        <v>7.93</v>
      </c>
      <c r="F25" s="38">
        <v>26.56</v>
      </c>
      <c r="G25" s="38">
        <v>19.09</v>
      </c>
      <c r="H25" s="38">
        <v>89.08</v>
      </c>
      <c r="I25" s="38">
        <v>665.81</v>
      </c>
      <c r="J25" s="39">
        <v>8.26</v>
      </c>
      <c r="K25" s="39">
        <v>11.49</v>
      </c>
      <c r="L25" s="39">
        <v>0</v>
      </c>
      <c r="M25" s="39">
        <v>0</v>
      </c>
      <c r="N25" s="39">
        <v>16.420000000000002</v>
      </c>
      <c r="O25" s="39">
        <v>65.27</v>
      </c>
      <c r="P25" s="39">
        <v>7.39</v>
      </c>
      <c r="Q25" s="39">
        <v>0</v>
      </c>
      <c r="R25" s="39">
        <v>0</v>
      </c>
      <c r="S25" s="39">
        <v>0.84</v>
      </c>
      <c r="T25" s="39">
        <v>6.2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917.91</v>
      </c>
      <c r="AL25" s="39">
        <v>777.01</v>
      </c>
      <c r="AM25" s="39">
        <v>1395.55</v>
      </c>
      <c r="AN25" s="39">
        <v>1017.52</v>
      </c>
      <c r="AO25" s="39">
        <v>348.08</v>
      </c>
      <c r="AP25" s="39">
        <v>674.29</v>
      </c>
      <c r="AQ25" s="39">
        <v>207.06</v>
      </c>
      <c r="AR25" s="39">
        <v>851.87</v>
      </c>
      <c r="AS25" s="39">
        <v>849.55</v>
      </c>
      <c r="AT25" s="39">
        <v>959.02</v>
      </c>
      <c r="AU25" s="39">
        <v>1352.9</v>
      </c>
      <c r="AV25" s="39">
        <v>502.3</v>
      </c>
      <c r="AW25" s="39">
        <v>782.18</v>
      </c>
      <c r="AX25" s="39">
        <v>4184.78</v>
      </c>
      <c r="AY25" s="39">
        <v>115.66</v>
      </c>
      <c r="AZ25" s="39">
        <v>1163.74</v>
      </c>
      <c r="BA25" s="39">
        <v>811.24</v>
      </c>
      <c r="BB25" s="39">
        <v>563.86</v>
      </c>
      <c r="BC25" s="39">
        <v>308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2.13</v>
      </c>
      <c r="BL25" s="39">
        <v>0</v>
      </c>
      <c r="BM25" s="39">
        <v>0.95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0.11</v>
      </c>
      <c r="BS25" s="39">
        <v>4.6100000000000003</v>
      </c>
      <c r="BT25" s="39">
        <v>0</v>
      </c>
      <c r="BU25" s="39">
        <v>0</v>
      </c>
      <c r="BV25" s="39">
        <v>10.86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578.71</v>
      </c>
      <c r="CC25" s="38">
        <f>SUM($CC$17:$CC$24)</f>
        <v>75.67</v>
      </c>
      <c r="CD25" s="36">
        <f>$I$25/$I$51*100</f>
        <v>20.474491835542295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20.010000000000002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16.670000000000002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7.26</v>
      </c>
      <c r="E29" s="38">
        <v>0</v>
      </c>
      <c r="F29" s="38">
        <v>9.8000000000000007</v>
      </c>
      <c r="G29" s="38">
        <v>0</v>
      </c>
      <c r="H29" s="38">
        <v>49.16</v>
      </c>
      <c r="I29" s="38">
        <v>295.41000000000003</v>
      </c>
      <c r="J29" s="39">
        <v>1.26</v>
      </c>
      <c r="K29" s="39">
        <v>0</v>
      </c>
      <c r="L29" s="39">
        <v>0</v>
      </c>
      <c r="M29" s="39">
        <v>0</v>
      </c>
      <c r="N29" s="39">
        <v>41.96</v>
      </c>
      <c r="O29" s="39">
        <v>0</v>
      </c>
      <c r="P29" s="39">
        <v>7.2</v>
      </c>
      <c r="Q29" s="39">
        <v>0</v>
      </c>
      <c r="R29" s="39">
        <v>0</v>
      </c>
      <c r="S29" s="39">
        <v>1.44</v>
      </c>
      <c r="T29" s="39">
        <v>1.26</v>
      </c>
      <c r="U29" s="39">
        <v>81</v>
      </c>
      <c r="V29" s="39">
        <v>221.4</v>
      </c>
      <c r="W29" s="39">
        <v>196.2</v>
      </c>
      <c r="X29" s="39">
        <v>23.4</v>
      </c>
      <c r="Y29" s="39">
        <v>153</v>
      </c>
      <c r="Z29" s="39">
        <v>0.18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0.23</v>
      </c>
      <c r="AG29" s="39">
        <v>0.18</v>
      </c>
      <c r="AH29" s="39">
        <v>1.66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148.68</v>
      </c>
      <c r="CC29" s="38">
        <f>SUM($CC$26:$CC$28)</f>
        <v>34.53</v>
      </c>
      <c r="CD29" s="36">
        <f>$I$29/$I$51*100</f>
        <v>9.084227682278053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46.06</v>
      </c>
      <c r="CE32" s="32">
        <v>59.72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6.5</v>
      </c>
      <c r="CQ32" s="32">
        <v>0.5</v>
      </c>
      <c r="CR32" s="32">
        <v>27.91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5.52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4.5999999999999996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"180"</f>
        <v>180</v>
      </c>
      <c r="D34" s="34">
        <v>5.89</v>
      </c>
      <c r="E34" s="34">
        <v>2.12</v>
      </c>
      <c r="F34" s="34">
        <v>5.94</v>
      </c>
      <c r="G34" s="34">
        <v>1.19</v>
      </c>
      <c r="H34" s="34">
        <v>29.3</v>
      </c>
      <c r="I34" s="34">
        <v>192.8354994</v>
      </c>
      <c r="J34" s="35">
        <v>3.67</v>
      </c>
      <c r="K34" s="35">
        <v>0.1</v>
      </c>
      <c r="L34" s="35">
        <v>0</v>
      </c>
      <c r="M34" s="35">
        <v>0</v>
      </c>
      <c r="N34" s="35">
        <v>6.96</v>
      </c>
      <c r="O34" s="35">
        <v>21.16</v>
      </c>
      <c r="P34" s="35">
        <v>1.18</v>
      </c>
      <c r="Q34" s="35">
        <v>0</v>
      </c>
      <c r="R34" s="35">
        <v>0</v>
      </c>
      <c r="S34" s="35">
        <v>7.0000000000000007E-2</v>
      </c>
      <c r="T34" s="35">
        <v>1.86</v>
      </c>
      <c r="U34" s="35">
        <v>388.7</v>
      </c>
      <c r="V34" s="35">
        <v>160.69999999999999</v>
      </c>
      <c r="W34" s="35">
        <v>88.55</v>
      </c>
      <c r="X34" s="35">
        <v>34.94</v>
      </c>
      <c r="Y34" s="35">
        <v>131.11000000000001</v>
      </c>
      <c r="Z34" s="35">
        <v>0.95</v>
      </c>
      <c r="AA34" s="35">
        <v>19.440000000000001</v>
      </c>
      <c r="AB34" s="35">
        <v>22.32</v>
      </c>
      <c r="AC34" s="35">
        <v>37.17</v>
      </c>
      <c r="AD34" s="35">
        <v>0.15</v>
      </c>
      <c r="AE34" s="35">
        <v>0.13</v>
      </c>
      <c r="AF34" s="35">
        <v>0.1</v>
      </c>
      <c r="AG34" s="35">
        <v>0.52</v>
      </c>
      <c r="AH34" s="35">
        <v>2.2400000000000002</v>
      </c>
      <c r="AI34" s="35">
        <v>0.37</v>
      </c>
      <c r="AJ34" s="35">
        <v>0</v>
      </c>
      <c r="AK34" s="35">
        <v>271.14</v>
      </c>
      <c r="AL34" s="35">
        <v>256.20999999999998</v>
      </c>
      <c r="AM34" s="35">
        <v>709.12</v>
      </c>
      <c r="AN34" s="35">
        <v>249.61</v>
      </c>
      <c r="AO34" s="35">
        <v>150.97</v>
      </c>
      <c r="AP34" s="35">
        <v>225.33</v>
      </c>
      <c r="AQ34" s="35">
        <v>91.83</v>
      </c>
      <c r="AR34" s="35">
        <v>296.86</v>
      </c>
      <c r="AS34" s="35">
        <v>365.3</v>
      </c>
      <c r="AT34" s="35">
        <v>144.91999999999999</v>
      </c>
      <c r="AU34" s="35">
        <v>222.37</v>
      </c>
      <c r="AV34" s="35">
        <v>89.46</v>
      </c>
      <c r="AW34" s="35">
        <v>102.54</v>
      </c>
      <c r="AX34" s="35">
        <v>757.25</v>
      </c>
      <c r="AY34" s="35">
        <v>0</v>
      </c>
      <c r="AZ34" s="35">
        <v>276.13</v>
      </c>
      <c r="BA34" s="35">
        <v>239.16</v>
      </c>
      <c r="BB34" s="35">
        <v>265.05</v>
      </c>
      <c r="BC34" s="35">
        <v>78.930000000000007</v>
      </c>
      <c r="BD34" s="35">
        <v>0.11</v>
      </c>
      <c r="BE34" s="35">
        <v>0.05</v>
      </c>
      <c r="BF34" s="35">
        <v>0.03</v>
      </c>
      <c r="BG34" s="35">
        <v>0.06</v>
      </c>
      <c r="BH34" s="35">
        <v>7.0000000000000007E-2</v>
      </c>
      <c r="BI34" s="35">
        <v>0.32</v>
      </c>
      <c r="BJ34" s="35">
        <v>0</v>
      </c>
      <c r="BK34" s="35">
        <v>0.95</v>
      </c>
      <c r="BL34" s="35">
        <v>0</v>
      </c>
      <c r="BM34" s="35">
        <v>0.28999999999999998</v>
      </c>
      <c r="BN34" s="35">
        <v>0.01</v>
      </c>
      <c r="BO34" s="35">
        <v>0</v>
      </c>
      <c r="BP34" s="35">
        <v>0</v>
      </c>
      <c r="BQ34" s="35">
        <v>0.06</v>
      </c>
      <c r="BR34" s="35">
        <v>0.1</v>
      </c>
      <c r="BS34" s="35">
        <v>0.88</v>
      </c>
      <c r="BT34" s="35">
        <v>0</v>
      </c>
      <c r="BU34" s="35">
        <v>0</v>
      </c>
      <c r="BV34" s="35">
        <v>0.7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149.02000000000001</v>
      </c>
      <c r="CC34" s="34">
        <v>15.49</v>
      </c>
      <c r="CE34" s="32">
        <v>23.16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3.6</v>
      </c>
      <c r="CQ34" s="32">
        <v>0.9</v>
      </c>
      <c r="CR34" s="32">
        <v>9.39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2.65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2.21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0.72</v>
      </c>
    </row>
    <row r="37" spans="1:96" s="36" customFormat="1" ht="11.4">
      <c r="B37" s="37" t="s">
        <v>112</v>
      </c>
      <c r="C37" s="38"/>
      <c r="D37" s="38">
        <v>27.63</v>
      </c>
      <c r="E37" s="38">
        <v>19.78</v>
      </c>
      <c r="F37" s="38">
        <v>17.600000000000001</v>
      </c>
      <c r="G37" s="38">
        <v>2.5499999999999998</v>
      </c>
      <c r="H37" s="38">
        <v>83.22</v>
      </c>
      <c r="I37" s="38">
        <v>600.62</v>
      </c>
      <c r="J37" s="39">
        <v>9.93</v>
      </c>
      <c r="K37" s="39">
        <v>0.75</v>
      </c>
      <c r="L37" s="39">
        <v>0</v>
      </c>
      <c r="M37" s="39">
        <v>0</v>
      </c>
      <c r="N37" s="39">
        <v>33.479999999999997</v>
      </c>
      <c r="O37" s="39">
        <v>48.19</v>
      </c>
      <c r="P37" s="39">
        <v>1.55</v>
      </c>
      <c r="Q37" s="39">
        <v>0</v>
      </c>
      <c r="R37" s="39">
        <v>0</v>
      </c>
      <c r="S37" s="39">
        <v>1.27</v>
      </c>
      <c r="T37" s="39">
        <v>4.67</v>
      </c>
      <c r="U37" s="39">
        <v>628.67999999999995</v>
      </c>
      <c r="V37" s="39">
        <v>341.57</v>
      </c>
      <c r="W37" s="39">
        <v>292.48</v>
      </c>
      <c r="X37" s="39">
        <v>62.53</v>
      </c>
      <c r="Y37" s="39">
        <v>359.55</v>
      </c>
      <c r="Z37" s="39">
        <v>1.52</v>
      </c>
      <c r="AA37" s="39">
        <v>82.94</v>
      </c>
      <c r="AB37" s="39">
        <v>56.04</v>
      </c>
      <c r="AC37" s="39">
        <v>109.71</v>
      </c>
      <c r="AD37" s="39">
        <v>0.94</v>
      </c>
      <c r="AE37" s="39">
        <v>0.18</v>
      </c>
      <c r="AF37" s="39">
        <v>0.41</v>
      </c>
      <c r="AG37" s="39">
        <v>0.97</v>
      </c>
      <c r="AH37" s="39">
        <v>6.54</v>
      </c>
      <c r="AI37" s="39">
        <v>0.81</v>
      </c>
      <c r="AJ37" s="39">
        <v>0</v>
      </c>
      <c r="AK37" s="39">
        <v>1333.06</v>
      </c>
      <c r="AL37" s="39">
        <v>1174.3699999999999</v>
      </c>
      <c r="AM37" s="39">
        <v>2314.2399999999998</v>
      </c>
      <c r="AN37" s="39">
        <v>1404.82</v>
      </c>
      <c r="AO37" s="39">
        <v>605.08000000000004</v>
      </c>
      <c r="AP37" s="39">
        <v>1012.36</v>
      </c>
      <c r="AQ37" s="39">
        <v>352.84</v>
      </c>
      <c r="AR37" s="39">
        <v>1281.19</v>
      </c>
      <c r="AS37" s="39">
        <v>594.61</v>
      </c>
      <c r="AT37" s="39">
        <v>429.03</v>
      </c>
      <c r="AU37" s="39">
        <v>563.91</v>
      </c>
      <c r="AV37" s="39">
        <v>621.53</v>
      </c>
      <c r="AW37" s="39">
        <v>307.68</v>
      </c>
      <c r="AX37" s="39">
        <v>2407.3000000000002</v>
      </c>
      <c r="AY37" s="39">
        <v>0.53</v>
      </c>
      <c r="AZ37" s="39">
        <v>854.84</v>
      </c>
      <c r="BA37" s="39">
        <v>549.76</v>
      </c>
      <c r="BB37" s="39">
        <v>1239.8399999999999</v>
      </c>
      <c r="BC37" s="39">
        <v>257.33</v>
      </c>
      <c r="BD37" s="39">
        <v>0.11</v>
      </c>
      <c r="BE37" s="39">
        <v>0.05</v>
      </c>
      <c r="BF37" s="39">
        <v>0.03</v>
      </c>
      <c r="BG37" s="39">
        <v>0.06</v>
      </c>
      <c r="BH37" s="39">
        <v>7.0000000000000007E-2</v>
      </c>
      <c r="BI37" s="39">
        <v>0.32</v>
      </c>
      <c r="BJ37" s="39">
        <v>0</v>
      </c>
      <c r="BK37" s="39">
        <v>1.05</v>
      </c>
      <c r="BL37" s="39">
        <v>0</v>
      </c>
      <c r="BM37" s="39">
        <v>0.33</v>
      </c>
      <c r="BN37" s="39">
        <v>0.01</v>
      </c>
      <c r="BO37" s="39">
        <v>0.01</v>
      </c>
      <c r="BP37" s="39">
        <v>0</v>
      </c>
      <c r="BQ37" s="39">
        <v>0.06</v>
      </c>
      <c r="BR37" s="39">
        <v>0.1</v>
      </c>
      <c r="BS37" s="39">
        <v>1.63</v>
      </c>
      <c r="BT37" s="39">
        <v>0</v>
      </c>
      <c r="BU37" s="39">
        <v>0</v>
      </c>
      <c r="BV37" s="39">
        <v>1.44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447.75</v>
      </c>
      <c r="CC37" s="38">
        <f>SUM($CC$31:$CC$36)</f>
        <v>70.91</v>
      </c>
      <c r="CD37" s="36">
        <f>$I$37/$I$51*100</f>
        <v>18.469817645069035</v>
      </c>
      <c r="CE37" s="36">
        <v>92.28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16.100000000000001</v>
      </c>
      <c r="CQ37" s="36">
        <v>1.4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14.08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8.5299999999999994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20.03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12.14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10.53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6.38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40.799999999999997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24.73</v>
      </c>
    </row>
    <row r="43" spans="1:96" s="32" customFormat="1">
      <c r="A43" s="32" t="str">
        <f>"2"</f>
        <v>2</v>
      </c>
      <c r="B43" s="33" t="s">
        <v>96</v>
      </c>
      <c r="C43" s="34" t="str">
        <f>"26,8"</f>
        <v>26,8</v>
      </c>
      <c r="D43" s="34">
        <v>1.77</v>
      </c>
      <c r="E43" s="34">
        <v>0</v>
      </c>
      <c r="F43" s="34">
        <v>0.18</v>
      </c>
      <c r="G43" s="34">
        <v>0.18</v>
      </c>
      <c r="H43" s="34">
        <v>12.57</v>
      </c>
      <c r="I43" s="34">
        <v>60.005467999999993</v>
      </c>
      <c r="J43" s="35">
        <v>0</v>
      </c>
      <c r="K43" s="35">
        <v>0</v>
      </c>
      <c r="L43" s="35">
        <v>0</v>
      </c>
      <c r="M43" s="35">
        <v>0</v>
      </c>
      <c r="N43" s="35">
        <v>0.28999999999999998</v>
      </c>
      <c r="O43" s="35">
        <v>12.22</v>
      </c>
      <c r="P43" s="35">
        <v>0.05</v>
      </c>
      <c r="Q43" s="35">
        <v>0</v>
      </c>
      <c r="R43" s="35">
        <v>0</v>
      </c>
      <c r="S43" s="35">
        <v>0</v>
      </c>
      <c r="T43" s="35">
        <v>0.48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85.57</v>
      </c>
      <c r="AL43" s="35">
        <v>89.07</v>
      </c>
      <c r="AM43" s="35">
        <v>136.4</v>
      </c>
      <c r="AN43" s="35">
        <v>45.23</v>
      </c>
      <c r="AO43" s="35">
        <v>26.81</v>
      </c>
      <c r="AP43" s="35">
        <v>53.63</v>
      </c>
      <c r="AQ43" s="35">
        <v>20.28</v>
      </c>
      <c r="AR43" s="35">
        <v>96.99</v>
      </c>
      <c r="AS43" s="35">
        <v>60.16</v>
      </c>
      <c r="AT43" s="35">
        <v>83.94</v>
      </c>
      <c r="AU43" s="35">
        <v>69.25</v>
      </c>
      <c r="AV43" s="35">
        <v>36.369999999999997</v>
      </c>
      <c r="AW43" s="35">
        <v>64.349999999999994</v>
      </c>
      <c r="AX43" s="35">
        <v>538.13</v>
      </c>
      <c r="AY43" s="35">
        <v>0</v>
      </c>
      <c r="AZ43" s="35">
        <v>175.34</v>
      </c>
      <c r="BA43" s="35">
        <v>76.239999999999995</v>
      </c>
      <c r="BB43" s="35">
        <v>50.6</v>
      </c>
      <c r="BC43" s="35">
        <v>40.1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7.0000000000000007E-2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10.48</v>
      </c>
      <c r="CC43" s="34">
        <v>1.42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1.18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17.526139999999998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4.37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2.65</v>
      </c>
    </row>
    <row r="46" spans="1:96" s="36" customFormat="1" ht="11.4">
      <c r="B46" s="37" t="s">
        <v>114</v>
      </c>
      <c r="C46" s="38"/>
      <c r="D46" s="38">
        <v>24.21</v>
      </c>
      <c r="E46" s="38">
        <v>8.82</v>
      </c>
      <c r="F46" s="38">
        <v>33</v>
      </c>
      <c r="G46" s="38">
        <v>24.49</v>
      </c>
      <c r="H46" s="38">
        <v>112.76</v>
      </c>
      <c r="I46" s="38">
        <v>833.26</v>
      </c>
      <c r="J46" s="39">
        <v>10.029999999999999</v>
      </c>
      <c r="K46" s="39">
        <v>14.77</v>
      </c>
      <c r="L46" s="39">
        <v>0</v>
      </c>
      <c r="M46" s="39">
        <v>0</v>
      </c>
      <c r="N46" s="39">
        <v>21.37</v>
      </c>
      <c r="O46" s="39">
        <v>82</v>
      </c>
      <c r="P46" s="39">
        <v>9.3800000000000008</v>
      </c>
      <c r="Q46" s="39">
        <v>0</v>
      </c>
      <c r="R46" s="39">
        <v>0</v>
      </c>
      <c r="S46" s="39">
        <v>1.08</v>
      </c>
      <c r="T46" s="39">
        <v>8.07</v>
      </c>
      <c r="U46" s="39">
        <v>1447.98</v>
      </c>
      <c r="V46" s="39">
        <v>1056.28</v>
      </c>
      <c r="W46" s="39">
        <v>93.4</v>
      </c>
      <c r="X46" s="39">
        <v>82.42</v>
      </c>
      <c r="Y46" s="39">
        <v>304.45</v>
      </c>
      <c r="Z46" s="39">
        <v>5.41</v>
      </c>
      <c r="AA46" s="39">
        <v>17.34</v>
      </c>
      <c r="AB46" s="39">
        <v>1771.39</v>
      </c>
      <c r="AC46" s="39">
        <v>407.92</v>
      </c>
      <c r="AD46" s="39">
        <v>12.13</v>
      </c>
      <c r="AE46" s="39">
        <v>0.27</v>
      </c>
      <c r="AF46" s="39">
        <v>0.21</v>
      </c>
      <c r="AG46" s="39">
        <v>4.0999999999999996</v>
      </c>
      <c r="AH46" s="39">
        <v>9.3800000000000008</v>
      </c>
      <c r="AI46" s="39">
        <v>11.76</v>
      </c>
      <c r="AJ46" s="39">
        <v>0</v>
      </c>
      <c r="AK46" s="39">
        <v>1033.78</v>
      </c>
      <c r="AL46" s="39">
        <v>890.82</v>
      </c>
      <c r="AM46" s="39">
        <v>1679.06</v>
      </c>
      <c r="AN46" s="39">
        <v>1196.3900000000001</v>
      </c>
      <c r="AO46" s="39">
        <v>413.97</v>
      </c>
      <c r="AP46" s="39">
        <v>807.78</v>
      </c>
      <c r="AQ46" s="39">
        <v>248.67</v>
      </c>
      <c r="AR46" s="39">
        <v>1026.8</v>
      </c>
      <c r="AS46" s="39">
        <v>1003.7</v>
      </c>
      <c r="AT46" s="39">
        <v>1151.05</v>
      </c>
      <c r="AU46" s="39">
        <v>1635.83</v>
      </c>
      <c r="AV46" s="39">
        <v>591.25</v>
      </c>
      <c r="AW46" s="39">
        <v>928.06</v>
      </c>
      <c r="AX46" s="39">
        <v>5140.8500000000004</v>
      </c>
      <c r="AY46" s="39">
        <v>128.51</v>
      </c>
      <c r="AZ46" s="39">
        <v>1433.53</v>
      </c>
      <c r="BA46" s="39">
        <v>983.65</v>
      </c>
      <c r="BB46" s="39">
        <v>675.73</v>
      </c>
      <c r="BC46" s="39">
        <v>373.55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2.72</v>
      </c>
      <c r="BL46" s="39">
        <v>0</v>
      </c>
      <c r="BM46" s="39">
        <v>1.22</v>
      </c>
      <c r="BN46" s="39">
        <v>0.06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</v>
      </c>
      <c r="BT46" s="39">
        <v>0</v>
      </c>
      <c r="BU46" s="39">
        <v>0</v>
      </c>
      <c r="BV46" s="39">
        <v>13.94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686.11</v>
      </c>
      <c r="CC46" s="38">
        <f>SUM($CC$38:$CC$45)</f>
        <v>92.34</v>
      </c>
      <c r="CD46" s="36">
        <f>$I$46/$I$51*100</f>
        <v>25.623789169408649</v>
      </c>
      <c r="CE46" s="36">
        <v>312.57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6.45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"200"</f>
        <v>200</v>
      </c>
      <c r="D48" s="34">
        <v>5.4</v>
      </c>
      <c r="E48" s="34">
        <v>0</v>
      </c>
      <c r="F48" s="34">
        <v>2</v>
      </c>
      <c r="G48" s="34">
        <v>0</v>
      </c>
      <c r="H48" s="34">
        <v>32.4</v>
      </c>
      <c r="I48" s="34">
        <v>153.12</v>
      </c>
      <c r="J48" s="35">
        <v>1.4</v>
      </c>
      <c r="K48" s="35">
        <v>0</v>
      </c>
      <c r="L48" s="35">
        <v>0</v>
      </c>
      <c r="M48" s="35">
        <v>0</v>
      </c>
      <c r="N48" s="35">
        <v>24.4</v>
      </c>
      <c r="O48" s="35">
        <v>0</v>
      </c>
      <c r="P48" s="35">
        <v>8</v>
      </c>
      <c r="Q48" s="35">
        <v>0</v>
      </c>
      <c r="R48" s="35">
        <v>0</v>
      </c>
      <c r="S48" s="35">
        <v>1.6</v>
      </c>
      <c r="T48" s="35">
        <v>1.4</v>
      </c>
      <c r="U48" s="35">
        <v>90</v>
      </c>
      <c r="V48" s="35">
        <v>246</v>
      </c>
      <c r="W48" s="35">
        <v>218</v>
      </c>
      <c r="X48" s="35">
        <v>26</v>
      </c>
      <c r="Y48" s="35">
        <v>170</v>
      </c>
      <c r="Z48" s="35">
        <v>0.2</v>
      </c>
      <c r="AA48" s="35">
        <v>0</v>
      </c>
      <c r="AB48" s="35">
        <v>0</v>
      </c>
      <c r="AC48" s="35">
        <v>0</v>
      </c>
      <c r="AD48" s="35">
        <v>0</v>
      </c>
      <c r="AE48" s="35">
        <v>0.06</v>
      </c>
      <c r="AF48" s="35">
        <v>0.26</v>
      </c>
      <c r="AG48" s="35">
        <v>0.2</v>
      </c>
      <c r="AH48" s="35">
        <v>1.8</v>
      </c>
      <c r="AI48" s="35">
        <v>3.2</v>
      </c>
      <c r="AJ48" s="35">
        <v>0</v>
      </c>
      <c r="AK48" s="35">
        <v>4360</v>
      </c>
      <c r="AL48" s="35">
        <v>4440</v>
      </c>
      <c r="AM48" s="35">
        <v>7640</v>
      </c>
      <c r="AN48" s="35">
        <v>6120</v>
      </c>
      <c r="AO48" s="35">
        <v>1360</v>
      </c>
      <c r="AP48" s="35">
        <v>4040</v>
      </c>
      <c r="AQ48" s="35">
        <v>1200</v>
      </c>
      <c r="AR48" s="35">
        <v>3440</v>
      </c>
      <c r="AS48" s="35">
        <v>3680</v>
      </c>
      <c r="AT48" s="35">
        <v>3960</v>
      </c>
      <c r="AU48" s="35">
        <v>8920</v>
      </c>
      <c r="AV48" s="35">
        <v>1840</v>
      </c>
      <c r="AW48" s="35">
        <v>2400</v>
      </c>
      <c r="AX48" s="35">
        <v>9520</v>
      </c>
      <c r="AY48" s="35">
        <v>0</v>
      </c>
      <c r="AZ48" s="35">
        <v>4240</v>
      </c>
      <c r="BA48" s="35">
        <v>4960</v>
      </c>
      <c r="BB48" s="35">
        <v>2680</v>
      </c>
      <c r="BC48" s="35">
        <v>1520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165.2</v>
      </c>
      <c r="CC48" s="34">
        <v>22.23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18.53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7.8</v>
      </c>
      <c r="E50" s="38">
        <v>0</v>
      </c>
      <c r="F50" s="38">
        <v>10</v>
      </c>
      <c r="G50" s="38">
        <v>0</v>
      </c>
      <c r="H50" s="38">
        <v>52.4</v>
      </c>
      <c r="I50" s="38">
        <v>310.72000000000003</v>
      </c>
      <c r="J50" s="39">
        <v>1.4</v>
      </c>
      <c r="K50" s="39">
        <v>0</v>
      </c>
      <c r="L50" s="39">
        <v>0</v>
      </c>
      <c r="M50" s="39">
        <v>0</v>
      </c>
      <c r="N50" s="39">
        <v>44.4</v>
      </c>
      <c r="O50" s="39">
        <v>0</v>
      </c>
      <c r="P50" s="39">
        <v>8</v>
      </c>
      <c r="Q50" s="39">
        <v>0</v>
      </c>
      <c r="R50" s="39">
        <v>0</v>
      </c>
      <c r="S50" s="39">
        <v>1.6</v>
      </c>
      <c r="T50" s="39">
        <v>1.4</v>
      </c>
      <c r="U50" s="39">
        <v>90</v>
      </c>
      <c r="V50" s="39">
        <v>246</v>
      </c>
      <c r="W50" s="39">
        <v>218</v>
      </c>
      <c r="X50" s="39">
        <v>26</v>
      </c>
      <c r="Y50" s="39">
        <v>170</v>
      </c>
      <c r="Z50" s="39">
        <v>0.2</v>
      </c>
      <c r="AA50" s="39">
        <v>0</v>
      </c>
      <c r="AB50" s="39">
        <v>0</v>
      </c>
      <c r="AC50" s="39">
        <v>0</v>
      </c>
      <c r="AD50" s="39">
        <v>0.08</v>
      </c>
      <c r="AE50" s="39">
        <v>0.06</v>
      </c>
      <c r="AF50" s="39">
        <v>0.26</v>
      </c>
      <c r="AG50" s="39">
        <v>0.2</v>
      </c>
      <c r="AH50" s="39">
        <v>1.84</v>
      </c>
      <c r="AI50" s="39">
        <v>3.2</v>
      </c>
      <c r="AJ50" s="39">
        <v>0</v>
      </c>
      <c r="AK50" s="39">
        <v>4360</v>
      </c>
      <c r="AL50" s="39">
        <v>4440</v>
      </c>
      <c r="AM50" s="39">
        <v>7640</v>
      </c>
      <c r="AN50" s="39">
        <v>6120</v>
      </c>
      <c r="AO50" s="39">
        <v>1360</v>
      </c>
      <c r="AP50" s="39">
        <v>4040</v>
      </c>
      <c r="AQ50" s="39">
        <v>1200</v>
      </c>
      <c r="AR50" s="39">
        <v>3440</v>
      </c>
      <c r="AS50" s="39">
        <v>3680</v>
      </c>
      <c r="AT50" s="39">
        <v>3960</v>
      </c>
      <c r="AU50" s="39">
        <v>8920</v>
      </c>
      <c r="AV50" s="39">
        <v>1840</v>
      </c>
      <c r="AW50" s="39">
        <v>2400</v>
      </c>
      <c r="AX50" s="39">
        <v>9520</v>
      </c>
      <c r="AY50" s="39">
        <v>0</v>
      </c>
      <c r="AZ50" s="39">
        <v>4240</v>
      </c>
      <c r="BA50" s="39">
        <v>4960</v>
      </c>
      <c r="BB50" s="39">
        <v>2680</v>
      </c>
      <c r="BC50" s="39">
        <v>1520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165.2</v>
      </c>
      <c r="CC50" s="38">
        <f>SUM($CC$47:$CC$49)</f>
        <v>36.75</v>
      </c>
      <c r="CD50" s="36">
        <f>$I$50/$I$51*100</f>
        <v>9.5550293674467248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>
      <c r="B51" s="37" t="s">
        <v>117</v>
      </c>
      <c r="C51" s="38"/>
      <c r="D51" s="38">
        <v>112.76</v>
      </c>
      <c r="E51" s="38">
        <v>55.96</v>
      </c>
      <c r="F51" s="38">
        <v>113.5</v>
      </c>
      <c r="G51" s="38">
        <v>48.42</v>
      </c>
      <c r="H51" s="38">
        <v>460.27</v>
      </c>
      <c r="I51" s="38">
        <v>3251.9</v>
      </c>
      <c r="J51" s="39">
        <v>40.19</v>
      </c>
      <c r="K51" s="39">
        <v>27.74</v>
      </c>
      <c r="L51" s="39">
        <v>0</v>
      </c>
      <c r="M51" s="39">
        <v>0</v>
      </c>
      <c r="N51" s="39">
        <v>189.83</v>
      </c>
      <c r="O51" s="39">
        <v>235.57</v>
      </c>
      <c r="P51" s="39">
        <v>34.869999999999997</v>
      </c>
      <c r="Q51" s="39">
        <v>0</v>
      </c>
      <c r="R51" s="39">
        <v>0</v>
      </c>
      <c r="S51" s="39">
        <v>7.49</v>
      </c>
      <c r="T51" s="39">
        <v>25.78</v>
      </c>
      <c r="U51" s="39">
        <v>3927.87</v>
      </c>
      <c r="V51" s="39">
        <v>2998.12</v>
      </c>
      <c r="W51" s="39">
        <v>1148.1400000000001</v>
      </c>
      <c r="X51" s="39">
        <v>316.02</v>
      </c>
      <c r="Y51" s="39">
        <v>1573.93</v>
      </c>
      <c r="Z51" s="39">
        <v>13.02</v>
      </c>
      <c r="AA51" s="39">
        <v>193.49</v>
      </c>
      <c r="AB51" s="39">
        <v>3277.48</v>
      </c>
      <c r="AC51" s="39">
        <v>943.71</v>
      </c>
      <c r="AD51" s="39">
        <v>23.64</v>
      </c>
      <c r="AE51" s="39">
        <v>0.95</v>
      </c>
      <c r="AF51" s="39">
        <v>1.68</v>
      </c>
      <c r="AG51" s="39">
        <v>9.76</v>
      </c>
      <c r="AH51" s="39">
        <v>33.380000000000003</v>
      </c>
      <c r="AI51" s="39">
        <v>28.28</v>
      </c>
      <c r="AJ51" s="39">
        <v>0</v>
      </c>
      <c r="AK51" s="39">
        <v>12734.08</v>
      </c>
      <c r="AL51" s="39">
        <v>12293.03</v>
      </c>
      <c r="AM51" s="39">
        <v>22050</v>
      </c>
      <c r="AN51" s="39">
        <v>16593.080000000002</v>
      </c>
      <c r="AO51" s="39">
        <v>4521.04</v>
      </c>
      <c r="AP51" s="39">
        <v>11125.22</v>
      </c>
      <c r="AQ51" s="39">
        <v>3418.54</v>
      </c>
      <c r="AR51" s="39">
        <v>10891.38</v>
      </c>
      <c r="AS51" s="39">
        <v>9951.15</v>
      </c>
      <c r="AT51" s="39">
        <v>10436.65</v>
      </c>
      <c r="AU51" s="39">
        <v>21001.65</v>
      </c>
      <c r="AV51" s="39">
        <v>5804.14</v>
      </c>
      <c r="AW51" s="39">
        <v>6844.49</v>
      </c>
      <c r="AX51" s="39">
        <v>31901.22</v>
      </c>
      <c r="AY51" s="39">
        <v>245.24</v>
      </c>
      <c r="AZ51" s="39">
        <v>12251.51</v>
      </c>
      <c r="BA51" s="39">
        <v>12250.1</v>
      </c>
      <c r="BB51" s="39">
        <v>8748.2099999999991</v>
      </c>
      <c r="BC51" s="39">
        <v>4056.09</v>
      </c>
      <c r="BD51" s="39">
        <v>0.47</v>
      </c>
      <c r="BE51" s="39">
        <v>0.21</v>
      </c>
      <c r="BF51" s="39">
        <v>0.11</v>
      </c>
      <c r="BG51" s="39">
        <v>0.26</v>
      </c>
      <c r="BH51" s="39">
        <v>0.3</v>
      </c>
      <c r="BI51" s="39">
        <v>1.39</v>
      </c>
      <c r="BJ51" s="39">
        <v>0</v>
      </c>
      <c r="BK51" s="39">
        <v>6.79</v>
      </c>
      <c r="BL51" s="39">
        <v>0</v>
      </c>
      <c r="BM51" s="39">
        <v>2.79</v>
      </c>
      <c r="BN51" s="39">
        <v>0.13</v>
      </c>
      <c r="BO51" s="39">
        <v>0.26</v>
      </c>
      <c r="BP51" s="39">
        <v>0</v>
      </c>
      <c r="BQ51" s="39">
        <v>0.27</v>
      </c>
      <c r="BR51" s="39">
        <v>0.44</v>
      </c>
      <c r="BS51" s="39">
        <v>13.62</v>
      </c>
      <c r="BT51" s="39">
        <v>0</v>
      </c>
      <c r="BU51" s="39">
        <v>0</v>
      </c>
      <c r="BV51" s="39">
        <v>27.53</v>
      </c>
      <c r="BW51" s="39">
        <v>0.13</v>
      </c>
      <c r="BX51" s="39">
        <v>0.03</v>
      </c>
      <c r="BY51" s="39">
        <v>0</v>
      </c>
      <c r="BZ51" s="39">
        <v>0</v>
      </c>
      <c r="CA51" s="39">
        <v>0</v>
      </c>
      <c r="CB51" s="39">
        <v>2445.4499999999998</v>
      </c>
      <c r="CC51" s="38">
        <v>378</v>
      </c>
      <c r="CE51" s="36">
        <v>739.73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</v>
      </c>
      <c r="CQ51" s="36">
        <v>7.53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53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180</v>
      </c>
      <c r="F29" s="55">
        <v>20.010000000000002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45177.352523148147</v>
      </c>
      <c r="C1">
        <f>YEAR(Дата_Сост)</f>
        <v>2023</v>
      </c>
      <c r="D1">
        <f>MONTH(Дата_Сост)</f>
        <v>9</v>
      </c>
      <c r="E1">
        <f>DAY(Дата_Сост)</f>
        <v>8</v>
      </c>
    </row>
    <row r="2" spans="1:5">
      <c r="A2" t="s">
        <v>82</v>
      </c>
      <c r="B2" s="2">
        <v>45163.469641203701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2023-08-25T06:22:34Z</dcterms:modified>
</cp:coreProperties>
</file>