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<sst xmlns="http://schemas.openxmlformats.org/spreadsheetml/2006/main" count="179" uniqueCount="152">
  <si>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</si>
  <si>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</si>
  <si>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</si>
  <si>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</si>
  <si>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</si>
  <si>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</si>
  <si>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</si>
  <si>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</si>
  <si>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</si>
  <si>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</si>
  <si>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</si>
  <si>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</si>
  <si>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</si>
  <si>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</si>
  <si>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</si>
  <si>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</si>
  <si>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</si>
  <si>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</si>
  <si>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</si>
  <si>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</si>
  <si>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</si>
  <si>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</si>
  <si>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</si>
  <si>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</si>
  <si>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</si>
  <si>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</si>
  <si>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</si>
  <si>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</si>
  <si>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</si>
  <si>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</si>
  <si>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</si>
  <si>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</si>
  <si>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</si>
  <si>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</si>
  <si>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</si>
  <si>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</si>
  <si>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</si>
  <si>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</si>
  <si>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</si>
  <si>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</si>
  <si>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</si>
  <si>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</si>
  <si>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</si>
  <si>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</si>
  <si>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</si>
  <si>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</si>
  <si>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</si>
  <si>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</si>
  <si>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</si>
  <si>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</si>
  <si>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</si>
  <si>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</si>
  <si>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</si>
  <si>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</si>
  <si>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</si>
  <si>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</si>
  <si>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</si>
  <si>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</si>
  <si>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</si>
  <si>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</si>
  <si>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</si>
  <si>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</si>
  <si>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</si>
  <si>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</si>
  <si>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</si>
  <si>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</si>
  <si>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</si>
  <si>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</si>
  <si>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</si>
  <si>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</si>
  <si>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</si>
  <si>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</si>
  <si>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</si>
  <si>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</si>
  <si>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</si>
  <si>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</si>
  <si>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</si>
  <si>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</si>
  <si>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</si>
  <si>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</si>
  <si>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</si>
  <si>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</si>
  <si>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</si>
  <si>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</si>
  <si>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</si>
  <si>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</si>
  <si>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</si>
  <si>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</si>
  <si>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</si>
  <si>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</si>
  <si>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</si>
  <si>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</si>
  <si>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</si>
  <si>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</si>
  <si>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</si>
  <si>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</si>
  <si>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</si>
  <si>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</si>
  <si>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</si>
  <si>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</si>
  <si>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</si>
  <si>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</si>
  <si>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</si>
  <si>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</si>
  <si>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</si>
  <si>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</si>
  <si>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</si>
  <si>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</si>
  <si>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</si>
  <si>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</si>
  <si>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</si>
  <si>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</si>
  <si>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</si>
  <si>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</si>
  <si>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</si>
  <si>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</si>
  <si>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</si>
  <si>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</si>
  <si>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</si>
  <si>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</si>
  <si>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</si>
  <si>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</si>
  <si>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</si>
  <si>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</si>
  <si>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</si>
  <si>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</si>
  <si>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</si>
  <si>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</si>
  <si>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</si>
  <si>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</si>
  <si>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</si>
  <si>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</si>
  <si>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</si>
  <si>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</si>
  <si>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</si>
  <si>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</si>
  <si>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</si>
  <si>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</si>
  <si>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</si>
  <si>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</si>
  <si>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</si>
  <si>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</si>
  <si>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</si>
  <si>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</si>
  <si>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</si>
  <si>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</si>
  <si>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</si>
  <si>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</si>
  <si>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</si>
  <si>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</si>
  <si>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12 и старше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</si>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</sst>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3" sqref="I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24.1.2024г.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"24 января 2024 г."</f>
        <v>24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208.68236532467523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19.420000000000002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11.77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153.61678680000003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52.16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31.61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8.33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5.05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1.1200000000000001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0.93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19.600000000000001</v>
      </c>
      <c r="E16" s="29">
        <v>15.9</v>
      </c>
      <c r="F16" s="29">
        <v>22.09</v>
      </c>
      <c r="G16" s="29">
        <v>0.86</v>
      </c>
      <c r="H16" s="29">
        <v>47.76</v>
      </c>
      <c r="I16" s="29">
        <v>466.6</v>
      </c>
      <c r="J16" s="30">
        <v>11.04</v>
      </c>
      <c r="K16" s="30">
        <v>0.21</v>
      </c>
      <c r="L16" s="30">
        <v>0</v>
      </c>
      <c r="M16" s="30">
        <v>0</v>
      </c>
      <c r="N16" s="30">
        <v>17.07</v>
      </c>
      <c r="O16" s="30">
        <v>29.59</v>
      </c>
      <c r="P16" s="30">
        <v>1.0900000000000001</v>
      </c>
      <c r="Q16" s="30">
        <v>0</v>
      </c>
      <c r="R16" s="30">
        <v>0</v>
      </c>
      <c r="S16" s="30">
        <v>0.33</v>
      </c>
      <c r="T16" s="30">
        <v>3.45</v>
      </c>
      <c r="U16" s="30">
        <v>485.03</v>
      </c>
      <c r="V16" s="30">
        <v>334.61</v>
      </c>
      <c r="W16" s="30">
        <v>278.47000000000003</v>
      </c>
      <c r="X16" s="30">
        <v>48.66</v>
      </c>
      <c r="Y16" s="30">
        <v>344.15</v>
      </c>
      <c r="Z16" s="30">
        <v>2.57</v>
      </c>
      <c r="AA16" s="30">
        <v>203.08</v>
      </c>
      <c r="AB16" s="30">
        <v>96.47</v>
      </c>
      <c r="AC16" s="30">
        <v>309.38</v>
      </c>
      <c r="AD16" s="30">
        <v>0.72</v>
      </c>
      <c r="AE16" s="30">
        <v>0.16</v>
      </c>
      <c r="AF16" s="30">
        <v>0.49</v>
      </c>
      <c r="AG16" s="30">
        <v>0.68</v>
      </c>
      <c r="AH16" s="30">
        <v>5.72</v>
      </c>
      <c r="AI16" s="30">
        <v>0.73</v>
      </c>
      <c r="AJ16" s="30">
        <v>0</v>
      </c>
      <c r="AK16" s="30">
        <v>1139.95</v>
      </c>
      <c r="AL16" s="30">
        <v>920.47</v>
      </c>
      <c r="AM16" s="30">
        <v>1779.52</v>
      </c>
      <c r="AN16" s="30">
        <v>1209.1300000000001</v>
      </c>
      <c r="AO16" s="30">
        <v>549.59</v>
      </c>
      <c r="AP16" s="30">
        <v>843.52</v>
      </c>
      <c r="AQ16" s="30">
        <v>331.03</v>
      </c>
      <c r="AR16" s="30">
        <v>1004.69</v>
      </c>
      <c r="AS16" s="30">
        <v>866.23</v>
      </c>
      <c r="AT16" s="30">
        <v>855.57</v>
      </c>
      <c r="AU16" s="30">
        <v>1277.6199999999999</v>
      </c>
      <c r="AV16" s="30">
        <v>495.88</v>
      </c>
      <c r="AW16" s="30">
        <v>488.21</v>
      </c>
      <c r="AX16" s="30">
        <v>2717.7</v>
      </c>
      <c r="AY16" s="30">
        <v>10.26</v>
      </c>
      <c r="AZ16" s="30">
        <v>841.03</v>
      </c>
      <c r="BA16" s="30">
        <v>1026.6600000000001</v>
      </c>
      <c r="BB16" s="30">
        <v>860.37</v>
      </c>
      <c r="BC16" s="30">
        <v>348.04</v>
      </c>
      <c r="BD16" s="30">
        <v>0.27</v>
      </c>
      <c r="BE16" s="30">
        <v>0.09</v>
      </c>
      <c r="BF16" s="30">
        <v>0.1</v>
      </c>
      <c r="BG16" s="30">
        <v>0.27</v>
      </c>
      <c r="BH16" s="30">
        <v>0.28999999999999998</v>
      </c>
      <c r="BI16" s="30">
        <v>0.9</v>
      </c>
      <c r="BJ16" s="30">
        <v>0.03</v>
      </c>
      <c r="BK16" s="30">
        <v>2.67</v>
      </c>
      <c r="BL16" s="30">
        <v>0.02</v>
      </c>
      <c r="BM16" s="30">
        <v>0.96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0.27</v>
      </c>
      <c r="BS16" s="30">
        <v>2.5499999999999998</v>
      </c>
      <c r="BT16" s="30">
        <v>0</v>
      </c>
      <c r="BU16" s="30">
        <v>0</v>
      </c>
      <c r="BV16" s="30">
        <v>0.54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387.8</v>
      </c>
      <c r="CC16" s="29">
        <f>SUM($CC$10:$CC$15)</f>
        <v>82.16</v>
      </c>
      <c r="CD16" s="27">
        <f>$I$16/$I$47*100</f>
        <v>17.001337224766715</v>
      </c>
      <c r="CE16" s="27">
        <v>219.16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10.38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4.84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31.55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19.12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39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23.64</v>
      </c>
    </row>
    <row r="21" spans="1:96" s="23" customFormat="1">
      <c r="A21" s="23" t="str">
        <f>"2"</f>
        <v>2</v>
      </c>
      <c r="B21" s="24" t="s">
        <v>96</v>
      </c>
      <c r="C21" s="25" t="str">
        <f>"37,7"</f>
        <v>37,7</v>
      </c>
      <c r="D21" s="25">
        <v>2.4900000000000002</v>
      </c>
      <c r="E21" s="25">
        <v>0</v>
      </c>
      <c r="F21" s="25">
        <v>0.25</v>
      </c>
      <c r="G21" s="25">
        <v>0.25</v>
      </c>
      <c r="H21" s="25">
        <v>17.68</v>
      </c>
      <c r="I21" s="25">
        <v>84.410676999999993</v>
      </c>
      <c r="J21" s="26">
        <v>0</v>
      </c>
      <c r="K21" s="26">
        <v>0</v>
      </c>
      <c r="L21" s="26">
        <v>0</v>
      </c>
      <c r="M21" s="26">
        <v>0</v>
      </c>
      <c r="N21" s="26">
        <v>0.41</v>
      </c>
      <c r="O21" s="26">
        <v>17.190000000000001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120.37</v>
      </c>
      <c r="AL21" s="26">
        <v>125.29</v>
      </c>
      <c r="AM21" s="26">
        <v>191.87</v>
      </c>
      <c r="AN21" s="26">
        <v>63.63</v>
      </c>
      <c r="AO21" s="26">
        <v>37.72</v>
      </c>
      <c r="AP21" s="26">
        <v>75.44</v>
      </c>
      <c r="AQ21" s="26">
        <v>28.54</v>
      </c>
      <c r="AR21" s="26">
        <v>136.44</v>
      </c>
      <c r="AS21" s="26">
        <v>84.62</v>
      </c>
      <c r="AT21" s="26">
        <v>118.08</v>
      </c>
      <c r="AU21" s="26">
        <v>97.41</v>
      </c>
      <c r="AV21" s="26">
        <v>51.17</v>
      </c>
      <c r="AW21" s="26">
        <v>90.53</v>
      </c>
      <c r="AX21" s="26">
        <v>757</v>
      </c>
      <c r="AY21" s="26">
        <v>0</v>
      </c>
      <c r="AZ21" s="26">
        <v>246.65</v>
      </c>
      <c r="BA21" s="26">
        <v>107.25</v>
      </c>
      <c r="BB21" s="26">
        <v>71.17</v>
      </c>
      <c r="BC21" s="26">
        <v>56.41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14.74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</v>
      </c>
    </row>
    <row r="24" spans="1:96" s="27" customFormat="1" ht="11.4">
      <c r="B24" s="28" t="s">
        <v>105</v>
      </c>
      <c r="C24" s="29"/>
      <c r="D24" s="29">
        <v>22.3</v>
      </c>
      <c r="E24" s="29">
        <v>5.14</v>
      </c>
      <c r="F24" s="29">
        <v>32.909999999999997</v>
      </c>
      <c r="G24" s="29">
        <v>8.6999999999999993</v>
      </c>
      <c r="H24" s="29">
        <v>84.06</v>
      </c>
      <c r="I24" s="29">
        <v>704.51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26.93</v>
      </c>
      <c r="O24" s="30">
        <v>47.41</v>
      </c>
      <c r="P24" s="30">
        <v>9.7200000000000006</v>
      </c>
      <c r="Q24" s="30">
        <v>0</v>
      </c>
      <c r="R24" s="30">
        <v>0</v>
      </c>
      <c r="S24" s="30">
        <v>1</v>
      </c>
      <c r="T24" s="30">
        <v>5.61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631.79</v>
      </c>
      <c r="AL24" s="30">
        <v>627.95000000000005</v>
      </c>
      <c r="AM24" s="30">
        <v>950.08</v>
      </c>
      <c r="AN24" s="30">
        <v>824.88</v>
      </c>
      <c r="AO24" s="30">
        <v>248.34</v>
      </c>
      <c r="AP24" s="30">
        <v>490.64</v>
      </c>
      <c r="AQ24" s="30">
        <v>95.6</v>
      </c>
      <c r="AR24" s="30">
        <v>646.69000000000005</v>
      </c>
      <c r="AS24" s="30">
        <v>328.06</v>
      </c>
      <c r="AT24" s="30">
        <v>388.07</v>
      </c>
      <c r="AU24" s="30">
        <v>536.28</v>
      </c>
      <c r="AV24" s="30">
        <v>289.52</v>
      </c>
      <c r="AW24" s="30">
        <v>302.75</v>
      </c>
      <c r="AX24" s="30">
        <v>2264.39</v>
      </c>
      <c r="AY24" s="30">
        <v>0</v>
      </c>
      <c r="AZ24" s="30">
        <v>667.16</v>
      </c>
      <c r="BA24" s="30">
        <v>340.46</v>
      </c>
      <c r="BB24" s="30">
        <v>385.8</v>
      </c>
      <c r="BC24" s="30">
        <v>210.38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1.57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2.62</v>
      </c>
      <c r="BT24" s="30">
        <v>0</v>
      </c>
      <c r="BU24" s="30">
        <v>0</v>
      </c>
      <c r="BV24" s="30">
        <v>4.84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535.46</v>
      </c>
      <c r="CC24" s="29">
        <f>SUM($CC$17:$CC$23)</f>
        <v>85.8</v>
      </c>
      <c r="CD24" s="27">
        <f>$I$24/$I$47*100</f>
        <v>25.669978757437633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23.04</v>
      </c>
      <c r="CE26" s="19">
        <v>8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19.2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23.04</v>
      </c>
      <c r="CD27" s="27">
        <f>$I$27/$I$47*100</f>
        <v>2.8380500566589788</v>
      </c>
      <c r="CE27" s="27">
        <v>8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151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"180"</f>
        <v>180</v>
      </c>
      <c r="D30" s="25">
        <v>5.53</v>
      </c>
      <c r="E30" s="25">
        <v>2.6</v>
      </c>
      <c r="F30" s="25">
        <v>7.4</v>
      </c>
      <c r="G30" s="25">
        <v>0.7</v>
      </c>
      <c r="H30" s="25">
        <v>30.35</v>
      </c>
      <c r="I30" s="25">
        <v>208.68236532467535</v>
      </c>
      <c r="J30" s="26">
        <v>4.41</v>
      </c>
      <c r="K30" s="26">
        <v>0.12</v>
      </c>
      <c r="L30" s="26">
        <v>0</v>
      </c>
      <c r="M30" s="26">
        <v>0</v>
      </c>
      <c r="N30" s="26">
        <v>8.8800000000000008</v>
      </c>
      <c r="O30" s="26">
        <v>20.47</v>
      </c>
      <c r="P30" s="26">
        <v>1</v>
      </c>
      <c r="Q30" s="26">
        <v>0</v>
      </c>
      <c r="R30" s="26">
        <v>0</v>
      </c>
      <c r="S30" s="26">
        <v>0.09</v>
      </c>
      <c r="T30" s="26">
        <v>0.94</v>
      </c>
      <c r="U30" s="26">
        <v>48.56</v>
      </c>
      <c r="V30" s="26">
        <v>182.13</v>
      </c>
      <c r="W30" s="26">
        <v>111.7</v>
      </c>
      <c r="X30" s="26">
        <v>32.520000000000003</v>
      </c>
      <c r="Y30" s="26">
        <v>134.18</v>
      </c>
      <c r="Z30" s="26">
        <v>0.71</v>
      </c>
      <c r="AA30" s="26">
        <v>45.68</v>
      </c>
      <c r="AB30" s="26">
        <v>29.07</v>
      </c>
      <c r="AC30" s="26">
        <v>50.96</v>
      </c>
      <c r="AD30" s="26">
        <v>0.16</v>
      </c>
      <c r="AE30" s="26">
        <v>0.1</v>
      </c>
      <c r="AF30" s="26">
        <v>0.14000000000000001</v>
      </c>
      <c r="AG30" s="26">
        <v>0.51</v>
      </c>
      <c r="AH30" s="26">
        <v>2</v>
      </c>
      <c r="AI30" s="26">
        <v>0.47</v>
      </c>
      <c r="AJ30" s="26">
        <v>0</v>
      </c>
      <c r="AK30" s="26">
        <v>284.24</v>
      </c>
      <c r="AL30" s="26">
        <v>263.18</v>
      </c>
      <c r="AM30" s="26">
        <v>595.74</v>
      </c>
      <c r="AN30" s="26">
        <v>283.39</v>
      </c>
      <c r="AO30" s="26">
        <v>138.99</v>
      </c>
      <c r="AP30" s="26">
        <v>218.4</v>
      </c>
      <c r="AQ30" s="26">
        <v>84.07</v>
      </c>
      <c r="AR30" s="26">
        <v>281.2</v>
      </c>
      <c r="AS30" s="26">
        <v>239.34</v>
      </c>
      <c r="AT30" s="26">
        <v>143.87</v>
      </c>
      <c r="AU30" s="26">
        <v>187.59</v>
      </c>
      <c r="AV30" s="26">
        <v>69.069999999999993</v>
      </c>
      <c r="AW30" s="26">
        <v>96.23</v>
      </c>
      <c r="AX30" s="26">
        <v>550.54</v>
      </c>
      <c r="AY30" s="26">
        <v>0</v>
      </c>
      <c r="AZ30" s="26">
        <v>185.94</v>
      </c>
      <c r="BA30" s="26">
        <v>167.22</v>
      </c>
      <c r="BB30" s="26">
        <v>274.69</v>
      </c>
      <c r="BC30" s="26">
        <v>73.099999999999994</v>
      </c>
      <c r="BD30" s="26">
        <v>0.17</v>
      </c>
      <c r="BE30" s="26">
        <v>0.04</v>
      </c>
      <c r="BF30" s="26">
        <v>0.03</v>
      </c>
      <c r="BG30" s="26">
        <v>0.09</v>
      </c>
      <c r="BH30" s="26">
        <v>0.11</v>
      </c>
      <c r="BI30" s="26">
        <v>0.37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0.04</v>
      </c>
      <c r="BR30" s="26">
        <v>0.14000000000000001</v>
      </c>
      <c r="BS30" s="26">
        <v>1.2</v>
      </c>
      <c r="BT30" s="26">
        <v>0</v>
      </c>
      <c r="BU30" s="26">
        <v>0</v>
      </c>
      <c r="BV30" s="26">
        <v>0.38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85.16</v>
      </c>
      <c r="CC30" s="25">
        <v>19.420000000000002</v>
      </c>
      <c r="CE30" s="23">
        <v>50.53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4.38</v>
      </c>
      <c r="CQ30" s="23">
        <v>0</v>
      </c>
      <c r="CR30" s="23">
        <v>11.77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166.41818570000001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56.51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34.25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8.33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5.05</v>
      </c>
    </row>
    <row r="33" spans="1:96" s="23" customFormat="1">
      <c r="A33" s="23" t="str">
        <f>"2"</f>
        <v>2</v>
      </c>
      <c r="B33" s="24" t="s">
        <v>96</v>
      </c>
      <c r="C33" s="25" t="str">
        <f>"40"</f>
        <v>40</v>
      </c>
      <c r="D33" s="25">
        <v>2.64</v>
      </c>
      <c r="E33" s="25">
        <v>0</v>
      </c>
      <c r="F33" s="25">
        <v>0.26</v>
      </c>
      <c r="G33" s="25">
        <v>0.26</v>
      </c>
      <c r="H33" s="25">
        <v>18.760000000000002</v>
      </c>
      <c r="I33" s="25">
        <v>89.560399999999987</v>
      </c>
      <c r="J33" s="26">
        <v>0</v>
      </c>
      <c r="K33" s="26">
        <v>0</v>
      </c>
      <c r="L33" s="26">
        <v>0</v>
      </c>
      <c r="M33" s="26">
        <v>0</v>
      </c>
      <c r="N33" s="26">
        <v>0.44</v>
      </c>
      <c r="O33" s="26">
        <v>18.239999999999998</v>
      </c>
      <c r="P33" s="26">
        <v>0.08</v>
      </c>
      <c r="Q33" s="26">
        <v>0</v>
      </c>
      <c r="R33" s="26">
        <v>0</v>
      </c>
      <c r="S33" s="26">
        <v>0</v>
      </c>
      <c r="T33" s="26">
        <v>0.72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127.72</v>
      </c>
      <c r="AL33" s="26">
        <v>132.94</v>
      </c>
      <c r="AM33" s="26">
        <v>203.58</v>
      </c>
      <c r="AN33" s="26">
        <v>67.510000000000005</v>
      </c>
      <c r="AO33" s="26">
        <v>40.020000000000003</v>
      </c>
      <c r="AP33" s="26">
        <v>80.040000000000006</v>
      </c>
      <c r="AQ33" s="26">
        <v>30.28</v>
      </c>
      <c r="AR33" s="26">
        <v>144.77000000000001</v>
      </c>
      <c r="AS33" s="26">
        <v>89.78</v>
      </c>
      <c r="AT33" s="26">
        <v>125.28</v>
      </c>
      <c r="AU33" s="26">
        <v>103.36</v>
      </c>
      <c r="AV33" s="26">
        <v>54.29</v>
      </c>
      <c r="AW33" s="26">
        <v>96.05</v>
      </c>
      <c r="AX33" s="26">
        <v>803.18</v>
      </c>
      <c r="AY33" s="26">
        <v>0</v>
      </c>
      <c r="AZ33" s="26">
        <v>261.7</v>
      </c>
      <c r="BA33" s="26">
        <v>113.8</v>
      </c>
      <c r="BB33" s="26">
        <v>75.52</v>
      </c>
      <c r="BC33" s="26">
        <v>59.86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15.64</v>
      </c>
      <c r="CC33" s="25">
        <v>2.2400000000000002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1.87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1.1299999999999999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0.69</v>
      </c>
    </row>
    <row r="35" spans="1:96" s="27" customFormat="1" ht="11.4">
      <c r="B35" s="28" t="s">
        <v>110</v>
      </c>
      <c r="C35" s="29"/>
      <c r="D35" s="29">
        <v>21.78</v>
      </c>
      <c r="E35" s="29">
        <v>16.809999999999999</v>
      </c>
      <c r="F35" s="29">
        <v>23.19</v>
      </c>
      <c r="G35" s="29">
        <v>0.99</v>
      </c>
      <c r="H35" s="29">
        <v>57.31</v>
      </c>
      <c r="I35" s="29">
        <v>524.19000000000005</v>
      </c>
      <c r="J35" s="30">
        <v>11.46</v>
      </c>
      <c r="K35" s="30">
        <v>0.22</v>
      </c>
      <c r="L35" s="30">
        <v>0</v>
      </c>
      <c r="M35" s="30">
        <v>0</v>
      </c>
      <c r="N35" s="30">
        <v>17.47</v>
      </c>
      <c r="O35" s="30">
        <v>38.71</v>
      </c>
      <c r="P35" s="30">
        <v>1.1299999999999999</v>
      </c>
      <c r="Q35" s="30">
        <v>0</v>
      </c>
      <c r="R35" s="30">
        <v>0</v>
      </c>
      <c r="S35" s="30">
        <v>0.33</v>
      </c>
      <c r="T35" s="30">
        <v>3.95</v>
      </c>
      <c r="U35" s="30">
        <v>514.65</v>
      </c>
      <c r="V35" s="30">
        <v>346.57</v>
      </c>
      <c r="W35" s="30">
        <v>285.02</v>
      </c>
      <c r="X35" s="30">
        <v>49.72</v>
      </c>
      <c r="Y35" s="30">
        <v>357.48</v>
      </c>
      <c r="Z35" s="30">
        <v>2.72</v>
      </c>
      <c r="AA35" s="30">
        <v>214.03</v>
      </c>
      <c r="AB35" s="30">
        <v>100.67</v>
      </c>
      <c r="AC35" s="30">
        <v>328.52</v>
      </c>
      <c r="AD35" s="30">
        <v>0.76</v>
      </c>
      <c r="AE35" s="30">
        <v>0.16</v>
      </c>
      <c r="AF35" s="30">
        <v>0.52</v>
      </c>
      <c r="AG35" s="30">
        <v>0.7</v>
      </c>
      <c r="AH35" s="30">
        <v>5.98</v>
      </c>
      <c r="AI35" s="30">
        <v>0.74</v>
      </c>
      <c r="AJ35" s="30">
        <v>0</v>
      </c>
      <c r="AK35" s="30">
        <v>1255.71</v>
      </c>
      <c r="AL35" s="30">
        <v>1028.0899999999999</v>
      </c>
      <c r="AM35" s="30">
        <v>1955.39</v>
      </c>
      <c r="AN35" s="30">
        <v>1304.47</v>
      </c>
      <c r="AO35" s="30">
        <v>597.65</v>
      </c>
      <c r="AP35" s="30">
        <v>924.63</v>
      </c>
      <c r="AQ35" s="30">
        <v>359.98</v>
      </c>
      <c r="AR35" s="30">
        <v>1121.17</v>
      </c>
      <c r="AS35" s="30">
        <v>954.62</v>
      </c>
      <c r="AT35" s="30">
        <v>966.38</v>
      </c>
      <c r="AU35" s="30">
        <v>1404.58</v>
      </c>
      <c r="AV35" s="30">
        <v>543.91999999999996</v>
      </c>
      <c r="AW35" s="30">
        <v>561.74</v>
      </c>
      <c r="AX35" s="30">
        <v>3228.09</v>
      </c>
      <c r="AY35" s="30">
        <v>11.12</v>
      </c>
      <c r="AZ35" s="30">
        <v>996.23</v>
      </c>
      <c r="BA35" s="30">
        <v>1140.44</v>
      </c>
      <c r="BB35" s="30">
        <v>932.54</v>
      </c>
      <c r="BC35" s="30">
        <v>396.64</v>
      </c>
      <c r="BD35" s="30">
        <v>0.28000000000000003</v>
      </c>
      <c r="BE35" s="30">
        <v>0.1</v>
      </c>
      <c r="BF35" s="30">
        <v>0.1</v>
      </c>
      <c r="BG35" s="30">
        <v>0.27</v>
      </c>
      <c r="BH35" s="30">
        <v>0.3</v>
      </c>
      <c r="BI35" s="30">
        <v>0.93</v>
      </c>
      <c r="BJ35" s="30">
        <v>0.03</v>
      </c>
      <c r="BK35" s="30">
        <v>2.75</v>
      </c>
      <c r="BL35" s="30">
        <v>0.02</v>
      </c>
      <c r="BM35" s="30">
        <v>0.98</v>
      </c>
      <c r="BN35" s="30">
        <v>0.02</v>
      </c>
      <c r="BO35" s="30">
        <v>0</v>
      </c>
      <c r="BP35" s="30">
        <v>0</v>
      </c>
      <c r="BQ35" s="30">
        <v>0.14000000000000001</v>
      </c>
      <c r="BR35" s="30">
        <v>0.28000000000000003</v>
      </c>
      <c r="BS35" s="30">
        <v>2.62</v>
      </c>
      <c r="BT35" s="30">
        <v>0</v>
      </c>
      <c r="BU35" s="30">
        <v>0</v>
      </c>
      <c r="BV35" s="30">
        <v>0.6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403.18</v>
      </c>
      <c r="CC35" s="29">
        <f>SUM($CC$29:$CC$34)</f>
        <v>87.63</v>
      </c>
      <c r="CD35" s="27">
        <f>$I$35/$I$47*100</f>
        <v>19.099723445886124</v>
      </c>
      <c r="CE35" s="27">
        <v>230.81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10.38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12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8.07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39.43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23.9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48.76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29.55</v>
      </c>
    </row>
    <row r="40" spans="1:96" s="23" customFormat="1">
      <c r="A40" s="23" t="str">
        <f>"2"</f>
        <v>2</v>
      </c>
      <c r="B40" s="24" t="s">
        <v>96</v>
      </c>
      <c r="C40" s="25" t="str">
        <f>"36,4"</f>
        <v>36,4</v>
      </c>
      <c r="D40" s="25">
        <v>2.41</v>
      </c>
      <c r="E40" s="25">
        <v>0</v>
      </c>
      <c r="F40" s="25">
        <v>0.24</v>
      </c>
      <c r="G40" s="25">
        <v>0.24</v>
      </c>
      <c r="H40" s="25">
        <v>17.07</v>
      </c>
      <c r="I40" s="25">
        <v>81.499963999999991</v>
      </c>
      <c r="J40" s="26">
        <v>0</v>
      </c>
      <c r="K40" s="26">
        <v>0</v>
      </c>
      <c r="L40" s="26">
        <v>0</v>
      </c>
      <c r="M40" s="26">
        <v>0</v>
      </c>
      <c r="N40" s="26">
        <v>0.4</v>
      </c>
      <c r="O40" s="26">
        <v>16.600000000000001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0.66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116.22</v>
      </c>
      <c r="AL40" s="26">
        <v>120.97</v>
      </c>
      <c r="AM40" s="26">
        <v>185.26</v>
      </c>
      <c r="AN40" s="26">
        <v>61.44</v>
      </c>
      <c r="AO40" s="26">
        <v>36.42</v>
      </c>
      <c r="AP40" s="26">
        <v>72.84</v>
      </c>
      <c r="AQ40" s="26">
        <v>27.55</v>
      </c>
      <c r="AR40" s="26">
        <v>131.74</v>
      </c>
      <c r="AS40" s="26">
        <v>81.7</v>
      </c>
      <c r="AT40" s="26">
        <v>114</v>
      </c>
      <c r="AU40" s="26">
        <v>94.05</v>
      </c>
      <c r="AV40" s="26">
        <v>49.4</v>
      </c>
      <c r="AW40" s="26">
        <v>87.4</v>
      </c>
      <c r="AX40" s="26">
        <v>730.9</v>
      </c>
      <c r="AY40" s="26">
        <v>0</v>
      </c>
      <c r="AZ40" s="26">
        <v>238.14</v>
      </c>
      <c r="BA40" s="26">
        <v>103.55</v>
      </c>
      <c r="BB40" s="26">
        <v>68.72</v>
      </c>
      <c r="BC40" s="26">
        <v>54.47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14.23</v>
      </c>
      <c r="CC40" s="25">
        <v>2.04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1.7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77.352000000000004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2.3199999999999998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1.93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4.78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2.9</v>
      </c>
    </row>
    <row r="43" spans="1:96" s="27" customFormat="1" ht="11.4">
      <c r="B43" s="28" t="s">
        <v>112</v>
      </c>
      <c r="C43" s="29"/>
      <c r="D43" s="29">
        <v>28.16</v>
      </c>
      <c r="E43" s="29">
        <v>6.42</v>
      </c>
      <c r="F43" s="29">
        <v>42.73</v>
      </c>
      <c r="G43" s="29">
        <v>12.47</v>
      </c>
      <c r="H43" s="29">
        <v>104.66</v>
      </c>
      <c r="I43" s="29">
        <v>893.41</v>
      </c>
      <c r="J43" s="30">
        <v>6.59</v>
      </c>
      <c r="K43" s="30">
        <v>7.29</v>
      </c>
      <c r="L43" s="30">
        <v>0</v>
      </c>
      <c r="M43" s="30">
        <v>0</v>
      </c>
      <c r="N43" s="30">
        <v>32.49</v>
      </c>
      <c r="O43" s="30">
        <v>59.13</v>
      </c>
      <c r="P43" s="30">
        <v>13.04</v>
      </c>
      <c r="Q43" s="30">
        <v>0</v>
      </c>
      <c r="R43" s="30">
        <v>0</v>
      </c>
      <c r="S43" s="30">
        <v>1.41</v>
      </c>
      <c r="T43" s="30">
        <v>7.2</v>
      </c>
      <c r="U43" s="30">
        <v>1101.57</v>
      </c>
      <c r="V43" s="30">
        <v>1127</v>
      </c>
      <c r="W43" s="30">
        <v>111.82</v>
      </c>
      <c r="X43" s="30">
        <v>108.6</v>
      </c>
      <c r="Y43" s="30">
        <v>335.55</v>
      </c>
      <c r="Z43" s="30">
        <v>4.95</v>
      </c>
      <c r="AA43" s="30">
        <v>32.700000000000003</v>
      </c>
      <c r="AB43" s="30">
        <v>11409.6</v>
      </c>
      <c r="AC43" s="30">
        <v>2079.08</v>
      </c>
      <c r="AD43" s="30">
        <v>7.65</v>
      </c>
      <c r="AE43" s="30">
        <v>0.26</v>
      </c>
      <c r="AF43" s="30">
        <v>0.24</v>
      </c>
      <c r="AG43" s="30">
        <v>5.1100000000000003</v>
      </c>
      <c r="AH43" s="30">
        <v>9.57</v>
      </c>
      <c r="AI43" s="30">
        <v>12.02</v>
      </c>
      <c r="AJ43" s="30">
        <v>0</v>
      </c>
      <c r="AK43" s="30">
        <v>683.39</v>
      </c>
      <c r="AL43" s="30">
        <v>694.26</v>
      </c>
      <c r="AM43" s="30">
        <v>1205.94</v>
      </c>
      <c r="AN43" s="30">
        <v>1054.18</v>
      </c>
      <c r="AO43" s="30">
        <v>315.42</v>
      </c>
      <c r="AP43" s="30">
        <v>627.87</v>
      </c>
      <c r="AQ43" s="30">
        <v>124.98</v>
      </c>
      <c r="AR43" s="30">
        <v>831.26</v>
      </c>
      <c r="AS43" s="30">
        <v>440.07</v>
      </c>
      <c r="AT43" s="30">
        <v>503.09</v>
      </c>
      <c r="AU43" s="30">
        <v>740.28</v>
      </c>
      <c r="AV43" s="30">
        <v>368.8</v>
      </c>
      <c r="AW43" s="30">
        <v>405.1</v>
      </c>
      <c r="AX43" s="30">
        <v>2889.41</v>
      </c>
      <c r="AY43" s="30">
        <v>0</v>
      </c>
      <c r="AZ43" s="30">
        <v>848.73</v>
      </c>
      <c r="BA43" s="30">
        <v>445.43</v>
      </c>
      <c r="BB43" s="30">
        <v>492.56</v>
      </c>
      <c r="BC43" s="30">
        <v>268.83999999999997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2.0699999999999998</v>
      </c>
      <c r="BL43" s="30">
        <v>0</v>
      </c>
      <c r="BM43" s="30">
        <v>0.82</v>
      </c>
      <c r="BN43" s="30">
        <v>0.04</v>
      </c>
      <c r="BO43" s="30">
        <v>7.0000000000000007E-2</v>
      </c>
      <c r="BP43" s="30">
        <v>0</v>
      </c>
      <c r="BQ43" s="30">
        <v>0.08</v>
      </c>
      <c r="BR43" s="30">
        <v>0.14000000000000001</v>
      </c>
      <c r="BS43" s="30">
        <v>3.63</v>
      </c>
      <c r="BT43" s="30">
        <v>0</v>
      </c>
      <c r="BU43" s="30">
        <v>0</v>
      </c>
      <c r="BV43" s="30">
        <v>6.96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638.85</v>
      </c>
      <c r="CC43" s="29">
        <f>SUM($CC$36:$CC$42)</f>
        <v>109.33</v>
      </c>
      <c r="CD43" s="27">
        <f>$I$43/$I$47*100</f>
        <v>32.552860458591582</v>
      </c>
      <c r="CE43" s="27">
        <v>1934.3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23.04</v>
      </c>
      <c r="CE45" s="19">
        <v>8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19.2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23.04</v>
      </c>
      <c r="CD46" s="27">
        <f>$I$46/$I$47*100</f>
        <v>2.8380500566589788</v>
      </c>
      <c r="CE46" s="27">
        <v>8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93.11</v>
      </c>
      <c r="E47" s="29">
        <v>44.27</v>
      </c>
      <c r="F47" s="29">
        <v>122.2</v>
      </c>
      <c r="G47" s="29">
        <v>24.3</v>
      </c>
      <c r="H47" s="29">
        <v>330.91</v>
      </c>
      <c r="I47" s="29">
        <v>2744.49</v>
      </c>
      <c r="J47" s="30">
        <v>34.5</v>
      </c>
      <c r="K47" s="30">
        <v>12.76</v>
      </c>
      <c r="L47" s="30">
        <v>0</v>
      </c>
      <c r="M47" s="30">
        <v>0</v>
      </c>
      <c r="N47" s="30">
        <v>122.76</v>
      </c>
      <c r="O47" s="30">
        <v>177.41</v>
      </c>
      <c r="P47" s="30">
        <v>30.74</v>
      </c>
      <c r="Q47" s="30">
        <v>0</v>
      </c>
      <c r="R47" s="30">
        <v>0</v>
      </c>
      <c r="S47" s="30">
        <v>5.62</v>
      </c>
      <c r="T47" s="30">
        <v>21.81</v>
      </c>
      <c r="U47" s="30">
        <v>2989.24</v>
      </c>
      <c r="V47" s="30">
        <v>3599.33</v>
      </c>
      <c r="W47" s="30">
        <v>813.48</v>
      </c>
      <c r="X47" s="30">
        <v>315.12</v>
      </c>
      <c r="Y47" s="30">
        <v>1318.82</v>
      </c>
      <c r="Z47" s="30">
        <v>20.71</v>
      </c>
      <c r="AA47" s="30">
        <v>475.97</v>
      </c>
      <c r="AB47" s="30">
        <v>19190.810000000001</v>
      </c>
      <c r="AC47" s="30">
        <v>4119.2700000000004</v>
      </c>
      <c r="AD47" s="30">
        <v>15.34</v>
      </c>
      <c r="AE47" s="30">
        <v>0.84</v>
      </c>
      <c r="AF47" s="30">
        <v>1.49</v>
      </c>
      <c r="AG47" s="30">
        <v>11.4</v>
      </c>
      <c r="AH47" s="30">
        <v>29.93</v>
      </c>
      <c r="AI47" s="30">
        <v>54.1</v>
      </c>
      <c r="AJ47" s="30">
        <v>0</v>
      </c>
      <c r="AK47" s="30">
        <v>3749.25</v>
      </c>
      <c r="AL47" s="30">
        <v>3312.37</v>
      </c>
      <c r="AM47" s="30">
        <v>5951.73</v>
      </c>
      <c r="AN47" s="30">
        <v>4450.26</v>
      </c>
      <c r="AO47" s="30">
        <v>1720.59</v>
      </c>
      <c r="AP47" s="30">
        <v>2921.86</v>
      </c>
      <c r="AQ47" s="30">
        <v>921.19</v>
      </c>
      <c r="AR47" s="30">
        <v>3632.61</v>
      </c>
      <c r="AS47" s="30">
        <v>2643.38</v>
      </c>
      <c r="AT47" s="30">
        <v>2745.1</v>
      </c>
      <c r="AU47" s="30">
        <v>4208.3599999999997</v>
      </c>
      <c r="AV47" s="30">
        <v>1720.51</v>
      </c>
      <c r="AW47" s="30">
        <v>1802.6</v>
      </c>
      <c r="AX47" s="30">
        <v>11234.01</v>
      </c>
      <c r="AY47" s="30">
        <v>21.39</v>
      </c>
      <c r="AZ47" s="30">
        <v>3394.74</v>
      </c>
      <c r="BA47" s="30">
        <v>3004.19</v>
      </c>
      <c r="BB47" s="30">
        <v>2690.48</v>
      </c>
      <c r="BC47" s="30">
        <v>1239.9100000000001</v>
      </c>
      <c r="BD47" s="30">
        <v>0.82</v>
      </c>
      <c r="BE47" s="30">
        <v>0.31</v>
      </c>
      <c r="BF47" s="30">
        <v>0.26</v>
      </c>
      <c r="BG47" s="30">
        <v>0.69</v>
      </c>
      <c r="BH47" s="30">
        <v>0.76</v>
      </c>
      <c r="BI47" s="30">
        <v>2.62</v>
      </c>
      <c r="BJ47" s="30">
        <v>0.06</v>
      </c>
      <c r="BK47" s="30">
        <v>9.06</v>
      </c>
      <c r="BL47" s="30">
        <v>0.04</v>
      </c>
      <c r="BM47" s="30">
        <v>3.37</v>
      </c>
      <c r="BN47" s="30">
        <v>0.11</v>
      </c>
      <c r="BO47" s="30">
        <v>0.12</v>
      </c>
      <c r="BP47" s="30">
        <v>0</v>
      </c>
      <c r="BQ47" s="30">
        <v>0.43</v>
      </c>
      <c r="BR47" s="30">
        <v>0.8</v>
      </c>
      <c r="BS47" s="30">
        <v>11.42</v>
      </c>
      <c r="BT47" s="30">
        <v>0</v>
      </c>
      <c r="BU47" s="30">
        <v>0</v>
      </c>
      <c r="BV47" s="30">
        <v>12.95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2241.44</v>
      </c>
      <c r="CC47" s="29">
        <v>411</v>
      </c>
      <c r="CE47" s="27">
        <v>3674.44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35.57</v>
      </c>
      <c r="CQ47" s="27">
        <v>4.18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14</v>
      </c>
      <c r="E49" s="16"/>
      <c r="F49" s="16">
        <v>41</v>
      </c>
      <c r="G49" s="16"/>
      <c r="H49" s="16">
        <v>45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23.04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45315.332476851851</v>
      </c>
      <c r="C1">
        <f>YEAR(Дата_Сост)</f>
        <v>2024</v>
      </c>
      <c r="D1">
        <f>MONTH(Дата_Сост)</f>
        <v>1</v>
      </c>
      <c r="E1">
        <f>DAY(Дата_Сост)</f>
        <v>24</v>
      </c>
    </row>
    <row r="2" spans="1:5">
      <c r="A2" t="s">
        <v>82</v>
      </c>
      <c r="B2" s="2">
        <v>45306.516574074078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2024-01-15T08:02:29Z</dcterms:modified>
</cp:coreProperties>
</file>