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<sst xmlns="http://schemas.openxmlformats.org/spreadsheetml/2006/main" count="185" uniqueCount="155">
  <si>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</si>
  <si>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</si>
  <si>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</si>
  <si>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</si>
  <si>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</si>
  <si>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</si>
  <si>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</si>
  <si>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</si>
  <si>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</si>
  <si>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</si>
  <si>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</si>
  <si>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</si>
  <si>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</si>
  <si>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</si>
  <si>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</si>
  <si>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</si>
  <si>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</si>
  <si>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</si>
  <si>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</si>
  <si>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</si>
  <si>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</si>
  <si>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</si>
  <si>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</si>
  <si>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</si>
  <si>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</si>
  <si>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</si>
  <si>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</si>
  <si>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</si>
  <si>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</si>
  <si>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</si>
  <si>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</si>
  <si>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</si>
  <si>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</si>
  <si>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</si>
  <si>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</si>
  <si>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</si>
  <si>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</si>
  <si>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</si>
  <si>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</si>
  <si>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</si>
  <si>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</si>
  <si>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</si>
  <si>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</si>
  <si>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</si>
  <si>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</si>
  <si>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</si>
  <si>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</si>
  <si>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</si>
  <si>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</si>
  <si>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</si>
  <si>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</si>
  <si>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</si>
  <si>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</si>
  <si>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</si>
  <si>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</si>
  <si>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</si>
  <si>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</si>
  <si>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</si>
  <si>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</si>
  <si>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</si>
  <si>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</si>
  <si>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</si>
  <si>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</si>
  <si>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</si>
  <si>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</si>
  <si>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</si>
  <si>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</si>
  <si>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</si>
  <si>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</si>
  <si>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</si>
  <si>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</si>
  <si>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</si>
  <si>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</si>
  <si>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</si>
  <si>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</si>
  <si>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</si>
  <si>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</si>
  <si>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</si>
  <si>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</si>
  <si>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</si>
  <si>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</si>
  <si>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</si>
  <si>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</si>
  <si>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</si>
  <si>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</si>
  <si>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</si>
  <si>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</si>
  <si>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</si>
  <si>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</si>
  <si>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</si>
  <si>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</si>
  <si>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</si>
  <si>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</si>
  <si>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</si>
  <si>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</si>
  <si>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</si>
  <si>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</si>
  <si>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 с молоком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</si>
  <si>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</si>
  <si>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</si>
  <si>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</si>
  <si>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</si>
  <si>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</si>
  <si>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</si>
  <si>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</si>
  <si>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</si>
  <si>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</si>
  <si>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</si>
  <si>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</si>
  <si>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</si>
  <si>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</si>
  <si>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</si>
  <si>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</si>
  <si>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</si>
  <si>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</si>
  <si>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</si>
  <si>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</si>
  <si>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</si>
  <si>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</si>
  <si>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26.01.2024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</si>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</sst>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5" workbookViewId="0">
      <selection activeCell="E58" sqref="E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26.1.2024г.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"26 января 2024 г."</f>
        <v>26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45.58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27.63</v>
      </c>
    </row>
    <row r="12" spans="1:96" s="23" customFormat="1">
      <c r="A12" s="23" t="str">
        <f>"10"</f>
        <v>10</v>
      </c>
      <c r="B12" s="24" t="s">
        <v>94</v>
      </c>
      <c r="C12" s="25" t="str">
        <f>"30"</f>
        <v>30</v>
      </c>
      <c r="D12" s="25">
        <v>2.16</v>
      </c>
      <c r="E12" s="25">
        <v>2.16</v>
      </c>
      <c r="F12" s="25">
        <v>2.5499999999999998</v>
      </c>
      <c r="G12" s="25">
        <v>0</v>
      </c>
      <c r="H12" s="25">
        <v>16.649999999999999</v>
      </c>
      <c r="I12" s="25">
        <v>95.219999999999985</v>
      </c>
      <c r="J12" s="26">
        <v>1.56</v>
      </c>
      <c r="K12" s="26">
        <v>0</v>
      </c>
      <c r="L12" s="26">
        <v>0</v>
      </c>
      <c r="M12" s="26">
        <v>0</v>
      </c>
      <c r="N12" s="26">
        <v>16.649999999999999</v>
      </c>
      <c r="O12" s="26">
        <v>0</v>
      </c>
      <c r="P12" s="26">
        <v>0</v>
      </c>
      <c r="Q12" s="26">
        <v>0</v>
      </c>
      <c r="R12" s="26">
        <v>0</v>
      </c>
      <c r="S12" s="26">
        <v>0.12</v>
      </c>
      <c r="T12" s="26">
        <v>0.54</v>
      </c>
      <c r="U12" s="26">
        <v>39</v>
      </c>
      <c r="V12" s="26">
        <v>109.5</v>
      </c>
      <c r="W12" s="26">
        <v>92.1</v>
      </c>
      <c r="X12" s="26">
        <v>10.199999999999999</v>
      </c>
      <c r="Y12" s="26">
        <v>65.7</v>
      </c>
      <c r="Z12" s="26">
        <v>0.06</v>
      </c>
      <c r="AA12" s="26">
        <v>12.6</v>
      </c>
      <c r="AB12" s="26">
        <v>9</v>
      </c>
      <c r="AC12" s="26">
        <v>14.1</v>
      </c>
      <c r="AD12" s="26">
        <v>0.06</v>
      </c>
      <c r="AE12" s="26">
        <v>0.02</v>
      </c>
      <c r="AF12" s="26">
        <v>0.11</v>
      </c>
      <c r="AG12" s="26">
        <v>0.06</v>
      </c>
      <c r="AH12" s="26">
        <v>0.54</v>
      </c>
      <c r="AI12" s="26">
        <v>0.3</v>
      </c>
      <c r="AJ12" s="26">
        <v>0</v>
      </c>
      <c r="AK12" s="26">
        <v>135.9</v>
      </c>
      <c r="AL12" s="26">
        <v>125.4</v>
      </c>
      <c r="AM12" s="26">
        <v>161.4</v>
      </c>
      <c r="AN12" s="26">
        <v>162</v>
      </c>
      <c r="AO12" s="26">
        <v>49.5</v>
      </c>
      <c r="AP12" s="26">
        <v>91.2</v>
      </c>
      <c r="AQ12" s="26">
        <v>28.5</v>
      </c>
      <c r="AR12" s="26">
        <v>96</v>
      </c>
      <c r="AS12" s="26">
        <v>70.8</v>
      </c>
      <c r="AT12" s="26">
        <v>72</v>
      </c>
      <c r="AU12" s="26">
        <v>159</v>
      </c>
      <c r="AV12" s="26">
        <v>51</v>
      </c>
      <c r="AW12" s="26">
        <v>42</v>
      </c>
      <c r="AX12" s="26">
        <v>477.3</v>
      </c>
      <c r="AY12" s="26">
        <v>0</v>
      </c>
      <c r="AZ12" s="26">
        <v>234</v>
      </c>
      <c r="BA12" s="26">
        <v>125.4</v>
      </c>
      <c r="BB12" s="26">
        <v>101.4</v>
      </c>
      <c r="BC12" s="26">
        <v>20.7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0.74</v>
      </c>
      <c r="BT12" s="26">
        <v>0</v>
      </c>
      <c r="BU12" s="26">
        <v>0</v>
      </c>
      <c r="BV12" s="26">
        <v>0.05</v>
      </c>
      <c r="BW12" s="26">
        <v>0.02</v>
      </c>
      <c r="BX12" s="26">
        <v>0.02</v>
      </c>
      <c r="BY12" s="26">
        <v>0</v>
      </c>
      <c r="BZ12" s="26">
        <v>0</v>
      </c>
      <c r="CA12" s="26">
        <v>0</v>
      </c>
      <c r="CB12" s="26">
        <v>7.98</v>
      </c>
      <c r="CC12" s="25">
        <v>8.14</v>
      </c>
      <c r="CE12" s="23">
        <v>14.1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6.78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15.72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9.5299999999999994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1.68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1.62</v>
      </c>
      <c r="E15" s="21">
        <v>1.42</v>
      </c>
      <c r="F15" s="21">
        <v>1.62</v>
      </c>
      <c r="G15" s="21">
        <v>0.05</v>
      </c>
      <c r="H15" s="21">
        <v>12.23</v>
      </c>
      <c r="I15" s="21">
        <v>67.454700000000003</v>
      </c>
      <c r="J15" s="22">
        <v>1</v>
      </c>
      <c r="K15" s="22">
        <v>0</v>
      </c>
      <c r="L15" s="22">
        <v>0</v>
      </c>
      <c r="M15" s="22">
        <v>0</v>
      </c>
      <c r="N15" s="22">
        <v>12.12</v>
      </c>
      <c r="O15" s="22">
        <v>0</v>
      </c>
      <c r="P15" s="22">
        <v>0.1</v>
      </c>
      <c r="Q15" s="22">
        <v>0</v>
      </c>
      <c r="R15" s="22">
        <v>0</v>
      </c>
      <c r="S15" s="22">
        <v>0.05</v>
      </c>
      <c r="T15" s="22">
        <v>0.42</v>
      </c>
      <c r="U15" s="22">
        <v>24.85</v>
      </c>
      <c r="V15" s="22">
        <v>72.569999999999993</v>
      </c>
      <c r="W15" s="22">
        <v>58.49</v>
      </c>
      <c r="X15" s="22">
        <v>6.65</v>
      </c>
      <c r="Y15" s="22">
        <v>41.85</v>
      </c>
      <c r="Z15" s="22">
        <v>0.08</v>
      </c>
      <c r="AA15" s="22">
        <v>10</v>
      </c>
      <c r="AB15" s="22">
        <v>4.5</v>
      </c>
      <c r="AC15" s="22">
        <v>11</v>
      </c>
      <c r="AD15" s="22">
        <v>0</v>
      </c>
      <c r="AE15" s="22">
        <v>0.02</v>
      </c>
      <c r="AF15" s="22">
        <v>7.0000000000000007E-2</v>
      </c>
      <c r="AG15" s="22">
        <v>0.04</v>
      </c>
      <c r="AH15" s="22">
        <v>0.4</v>
      </c>
      <c r="AI15" s="22">
        <v>0.26</v>
      </c>
      <c r="AJ15" s="22">
        <v>0</v>
      </c>
      <c r="AK15" s="22">
        <v>79.87</v>
      </c>
      <c r="AL15" s="22">
        <v>78.89</v>
      </c>
      <c r="AM15" s="22">
        <v>135.24</v>
      </c>
      <c r="AN15" s="22">
        <v>108.78</v>
      </c>
      <c r="AO15" s="22">
        <v>36.26</v>
      </c>
      <c r="AP15" s="22">
        <v>63.7</v>
      </c>
      <c r="AQ15" s="22">
        <v>21.07</v>
      </c>
      <c r="AR15" s="22">
        <v>71.540000000000006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90.16</v>
      </c>
      <c r="BC15" s="22">
        <v>12.74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244.3</v>
      </c>
      <c r="CC15" s="21">
        <v>7.73</v>
      </c>
      <c r="CE15" s="19">
        <v>10.75</v>
      </c>
      <c r="CG15" s="19">
        <v>5.0999999999999996</v>
      </c>
      <c r="CH15" s="19">
        <v>1.6</v>
      </c>
      <c r="CI15" s="19">
        <v>3.35</v>
      </c>
      <c r="CJ15" s="19">
        <v>347.5</v>
      </c>
      <c r="CK15" s="19">
        <v>129.6</v>
      </c>
      <c r="CL15" s="19">
        <v>238.55</v>
      </c>
      <c r="CM15" s="19">
        <v>13.04</v>
      </c>
      <c r="CN15" s="19">
        <v>5.34</v>
      </c>
      <c r="CO15" s="19">
        <v>9.19</v>
      </c>
      <c r="CP15" s="19">
        <v>10</v>
      </c>
      <c r="CQ15" s="19">
        <v>0</v>
      </c>
      <c r="CR15" s="19">
        <v>4.68</v>
      </c>
    </row>
    <row r="16" spans="1:96" s="27" customFormat="1" ht="11.4">
      <c r="B16" s="28" t="s">
        <v>98</v>
      </c>
      <c r="C16" s="29"/>
      <c r="D16" s="29">
        <v>26.41</v>
      </c>
      <c r="E16" s="29">
        <v>22.04</v>
      </c>
      <c r="F16" s="29">
        <v>18.850000000000001</v>
      </c>
      <c r="G16" s="29">
        <v>1.64</v>
      </c>
      <c r="H16" s="29">
        <v>76.19</v>
      </c>
      <c r="I16" s="29">
        <v>576.22</v>
      </c>
      <c r="J16" s="30">
        <v>11.14</v>
      </c>
      <c r="K16" s="30">
        <v>0.73</v>
      </c>
      <c r="L16" s="30">
        <v>0</v>
      </c>
      <c r="M16" s="30">
        <v>0</v>
      </c>
      <c r="N16" s="30">
        <v>45</v>
      </c>
      <c r="O16" s="30">
        <v>30.22</v>
      </c>
      <c r="P16" s="30">
        <v>0.96</v>
      </c>
      <c r="Q16" s="30">
        <v>0</v>
      </c>
      <c r="R16" s="30">
        <v>0</v>
      </c>
      <c r="S16" s="30">
        <v>1.37</v>
      </c>
      <c r="T16" s="30">
        <v>4.51</v>
      </c>
      <c r="U16" s="30">
        <v>609.12</v>
      </c>
      <c r="V16" s="30">
        <v>414.41</v>
      </c>
      <c r="W16" s="30">
        <v>379.8</v>
      </c>
      <c r="X16" s="30">
        <v>57.95</v>
      </c>
      <c r="Y16" s="30">
        <v>384.96</v>
      </c>
      <c r="Z16" s="30">
        <v>1.04</v>
      </c>
      <c r="AA16" s="30">
        <v>95.88</v>
      </c>
      <c r="AB16" s="30">
        <v>57.66</v>
      </c>
      <c r="AC16" s="30">
        <v>122.19</v>
      </c>
      <c r="AD16" s="30">
        <v>0.92</v>
      </c>
      <c r="AE16" s="30">
        <v>0.13</v>
      </c>
      <c r="AF16" s="30">
        <v>0.51</v>
      </c>
      <c r="AG16" s="30">
        <v>0.83</v>
      </c>
      <c r="AH16" s="30">
        <v>6.25</v>
      </c>
      <c r="AI16" s="30">
        <v>1.19</v>
      </c>
      <c r="AJ16" s="30">
        <v>0</v>
      </c>
      <c r="AK16" s="30">
        <v>1322.78</v>
      </c>
      <c r="AL16" s="30">
        <v>1157.8499999999999</v>
      </c>
      <c r="AM16" s="30">
        <v>2078.0500000000002</v>
      </c>
      <c r="AN16" s="30">
        <v>1495.29</v>
      </c>
      <c r="AO16" s="30">
        <v>580.54999999999995</v>
      </c>
      <c r="AP16" s="30">
        <v>992.65</v>
      </c>
      <c r="AQ16" s="30">
        <v>333.41</v>
      </c>
      <c r="AR16" s="30">
        <v>1206.06</v>
      </c>
      <c r="AS16" s="30">
        <v>333.9</v>
      </c>
      <c r="AT16" s="30">
        <v>333.27</v>
      </c>
      <c r="AU16" s="30">
        <v>452.38</v>
      </c>
      <c r="AV16" s="30">
        <v>561.29999999999995</v>
      </c>
      <c r="AW16" s="30">
        <v>229.07</v>
      </c>
      <c r="AX16" s="30">
        <v>1711.62</v>
      </c>
      <c r="AY16" s="30">
        <v>0.53</v>
      </c>
      <c r="AZ16" s="30">
        <v>625.27</v>
      </c>
      <c r="BA16" s="30">
        <v>386.58</v>
      </c>
      <c r="BB16" s="30">
        <v>1257.25</v>
      </c>
      <c r="BC16" s="30">
        <v>215.6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0.85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1.65</v>
      </c>
      <c r="BT16" s="30">
        <v>0</v>
      </c>
      <c r="BU16" s="30">
        <v>0</v>
      </c>
      <c r="BV16" s="30">
        <v>0.9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461.61</v>
      </c>
      <c r="CC16" s="29">
        <f>SUM($CC$10:$CC$15)</f>
        <v>78.850000000000009</v>
      </c>
      <c r="CD16" s="27">
        <f>$I$16/$I$51*100</f>
        <v>18.970393123224262</v>
      </c>
      <c r="CE16" s="27">
        <v>105.49</v>
      </c>
      <c r="CG16" s="27">
        <v>74.14</v>
      </c>
      <c r="CH16" s="27">
        <v>41.28</v>
      </c>
      <c r="CI16" s="27">
        <v>57.71</v>
      </c>
      <c r="CJ16" s="27">
        <v>5116.28</v>
      </c>
      <c r="CK16" s="27">
        <v>2031.66</v>
      </c>
      <c r="CL16" s="27">
        <v>3573.97</v>
      </c>
      <c r="CM16" s="27">
        <v>60.69</v>
      </c>
      <c r="CN16" s="27">
        <v>36.58</v>
      </c>
      <c r="CO16" s="27">
        <v>48.63</v>
      </c>
      <c r="CP16" s="27">
        <v>20.25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6.88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4.17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18.93</v>
      </c>
      <c r="CE20" s="23">
        <v>29.32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0.9</v>
      </c>
      <c r="CR20" s="23">
        <v>11.47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"100"</f>
        <v>100</v>
      </c>
      <c r="D21" s="25">
        <v>8.1</v>
      </c>
      <c r="E21" s="25">
        <v>7.31</v>
      </c>
      <c r="F21" s="25">
        <v>8.1199999999999992</v>
      </c>
      <c r="G21" s="25">
        <v>0.91</v>
      </c>
      <c r="H21" s="25">
        <v>8.86</v>
      </c>
      <c r="I21" s="25">
        <v>139.72216910576924</v>
      </c>
      <c r="J21" s="26">
        <v>4.63</v>
      </c>
      <c r="K21" s="26">
        <v>0.54</v>
      </c>
      <c r="L21" s="26">
        <v>0</v>
      </c>
      <c r="M21" s="26">
        <v>0</v>
      </c>
      <c r="N21" s="26">
        <v>1.96</v>
      </c>
      <c r="O21" s="26">
        <v>5.89</v>
      </c>
      <c r="P21" s="26">
        <v>1.01</v>
      </c>
      <c r="Q21" s="26">
        <v>0</v>
      </c>
      <c r="R21" s="26">
        <v>0</v>
      </c>
      <c r="S21" s="26">
        <v>0.22</v>
      </c>
      <c r="T21" s="26">
        <v>1.1299999999999999</v>
      </c>
      <c r="U21" s="26">
        <v>155.18</v>
      </c>
      <c r="V21" s="26">
        <v>213.68</v>
      </c>
      <c r="W21" s="26">
        <v>30.62</v>
      </c>
      <c r="X21" s="26">
        <v>16.38</v>
      </c>
      <c r="Y21" s="26">
        <v>84.05</v>
      </c>
      <c r="Z21" s="26">
        <v>1.1399999999999999</v>
      </c>
      <c r="AA21" s="26">
        <v>12.63</v>
      </c>
      <c r="AB21" s="26">
        <v>14.16</v>
      </c>
      <c r="AC21" s="26">
        <v>26.83</v>
      </c>
      <c r="AD21" s="26">
        <v>0.66</v>
      </c>
      <c r="AE21" s="26">
        <v>0.03</v>
      </c>
      <c r="AF21" s="26">
        <v>7.0000000000000007E-2</v>
      </c>
      <c r="AG21" s="26">
        <v>1.43</v>
      </c>
      <c r="AH21" s="26">
        <v>3.95</v>
      </c>
      <c r="AI21" s="26">
        <v>1.67</v>
      </c>
      <c r="AJ21" s="26">
        <v>0</v>
      </c>
      <c r="AK21" s="26">
        <v>513.69000000000005</v>
      </c>
      <c r="AL21" s="26">
        <v>393.32</v>
      </c>
      <c r="AM21" s="26">
        <v>745.23</v>
      </c>
      <c r="AN21" s="26">
        <v>742.89</v>
      </c>
      <c r="AO21" s="26">
        <v>225.57</v>
      </c>
      <c r="AP21" s="26">
        <v>397.11</v>
      </c>
      <c r="AQ21" s="26">
        <v>107.85</v>
      </c>
      <c r="AR21" s="26">
        <v>407.2</v>
      </c>
      <c r="AS21" s="26">
        <v>540.35</v>
      </c>
      <c r="AT21" s="26">
        <v>536.73</v>
      </c>
      <c r="AU21" s="26">
        <v>897.85</v>
      </c>
      <c r="AV21" s="26">
        <v>333.82</v>
      </c>
      <c r="AW21" s="26">
        <v>455.11</v>
      </c>
      <c r="AX21" s="26">
        <v>1603.92</v>
      </c>
      <c r="AY21" s="26">
        <v>96.4</v>
      </c>
      <c r="AZ21" s="26">
        <v>376.96</v>
      </c>
      <c r="BA21" s="26">
        <v>414.01</v>
      </c>
      <c r="BB21" s="26">
        <v>336.28</v>
      </c>
      <c r="BC21" s="26">
        <v>139.94</v>
      </c>
      <c r="BD21" s="26">
        <v>0.04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0.13</v>
      </c>
      <c r="BJ21" s="26">
        <v>0</v>
      </c>
      <c r="BK21" s="26">
        <v>0.43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0.04</v>
      </c>
      <c r="BS21" s="26">
        <v>0.48</v>
      </c>
      <c r="BT21" s="26">
        <v>0</v>
      </c>
      <c r="BU21" s="26">
        <v>0</v>
      </c>
      <c r="BV21" s="26">
        <v>0.5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113.94</v>
      </c>
      <c r="CC21" s="25">
        <v>39.86</v>
      </c>
      <c r="CE21" s="23">
        <v>14.99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0.31</v>
      </c>
      <c r="CR21" s="23">
        <v>24.16</v>
      </c>
    </row>
    <row r="22" spans="1:96" s="23" customFormat="1">
      <c r="A22" s="23" t="str">
        <f>"2"</f>
        <v>2</v>
      </c>
      <c r="B22" s="24" t="s">
        <v>96</v>
      </c>
      <c r="C22" s="25" t="str">
        <f>"32"</f>
        <v>32</v>
      </c>
      <c r="D22" s="25">
        <v>2.12</v>
      </c>
      <c r="E22" s="25">
        <v>0</v>
      </c>
      <c r="F22" s="25">
        <v>0.21</v>
      </c>
      <c r="G22" s="25">
        <v>0.21</v>
      </c>
      <c r="H22" s="25">
        <v>15.01</v>
      </c>
      <c r="I22" s="25">
        <v>71.648319999999998</v>
      </c>
      <c r="J22" s="26">
        <v>0</v>
      </c>
      <c r="K22" s="26">
        <v>0</v>
      </c>
      <c r="L22" s="26">
        <v>0</v>
      </c>
      <c r="M22" s="26">
        <v>0</v>
      </c>
      <c r="N22" s="26">
        <v>0.35</v>
      </c>
      <c r="O22" s="26">
        <v>14.59</v>
      </c>
      <c r="P22" s="26">
        <v>0.06</v>
      </c>
      <c r="Q22" s="26">
        <v>0</v>
      </c>
      <c r="R22" s="26">
        <v>0</v>
      </c>
      <c r="S22" s="26">
        <v>0</v>
      </c>
      <c r="T22" s="26">
        <v>0.57999999999999996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102.17</v>
      </c>
      <c r="AL22" s="26">
        <v>106.35</v>
      </c>
      <c r="AM22" s="26">
        <v>162.86000000000001</v>
      </c>
      <c r="AN22" s="26">
        <v>54.01</v>
      </c>
      <c r="AO22" s="26">
        <v>32.020000000000003</v>
      </c>
      <c r="AP22" s="26">
        <v>64.03</v>
      </c>
      <c r="AQ22" s="26">
        <v>24.22</v>
      </c>
      <c r="AR22" s="26">
        <v>115.81</v>
      </c>
      <c r="AS22" s="26">
        <v>71.83</v>
      </c>
      <c r="AT22" s="26">
        <v>100.22</v>
      </c>
      <c r="AU22" s="26">
        <v>82.68</v>
      </c>
      <c r="AV22" s="26">
        <v>43.43</v>
      </c>
      <c r="AW22" s="26">
        <v>76.84</v>
      </c>
      <c r="AX22" s="26">
        <v>642.54999999999995</v>
      </c>
      <c r="AY22" s="26">
        <v>0</v>
      </c>
      <c r="AZ22" s="26">
        <v>209.36</v>
      </c>
      <c r="BA22" s="26">
        <v>91.04</v>
      </c>
      <c r="BB22" s="26">
        <v>60.41</v>
      </c>
      <c r="BC22" s="26">
        <v>47.88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12.51</v>
      </c>
      <c r="CC22" s="25">
        <v>1.79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</v>
      </c>
    </row>
    <row r="25" spans="1:96" s="27" customFormat="1" ht="11.4">
      <c r="B25" s="28" t="s">
        <v>106</v>
      </c>
      <c r="C25" s="29"/>
      <c r="D25" s="29">
        <v>19.559999999999999</v>
      </c>
      <c r="E25" s="29">
        <v>7.96</v>
      </c>
      <c r="F25" s="29">
        <v>18.559999999999999</v>
      </c>
      <c r="G25" s="29">
        <v>7.57</v>
      </c>
      <c r="H25" s="29">
        <v>102.65</v>
      </c>
      <c r="I25" s="29">
        <v>639.09</v>
      </c>
      <c r="J25" s="30">
        <v>8.15</v>
      </c>
      <c r="K25" s="30">
        <v>4.0199999999999996</v>
      </c>
      <c r="L25" s="30">
        <v>0</v>
      </c>
      <c r="M25" s="30">
        <v>0</v>
      </c>
      <c r="N25" s="30">
        <v>26.83</v>
      </c>
      <c r="O25" s="30">
        <v>64.81</v>
      </c>
      <c r="P25" s="30">
        <v>11.02</v>
      </c>
      <c r="Q25" s="30">
        <v>0</v>
      </c>
      <c r="R25" s="30">
        <v>0</v>
      </c>
      <c r="S25" s="30">
        <v>1.38</v>
      </c>
      <c r="T25" s="30">
        <v>8.08</v>
      </c>
      <c r="U25" s="30">
        <v>880.21</v>
      </c>
      <c r="V25" s="30">
        <v>1832.74</v>
      </c>
      <c r="W25" s="30">
        <v>140.91999999999999</v>
      </c>
      <c r="X25" s="30">
        <v>121.18</v>
      </c>
      <c r="Y25" s="30">
        <v>325</v>
      </c>
      <c r="Z25" s="30">
        <v>5.0999999999999996</v>
      </c>
      <c r="AA25" s="30">
        <v>35.130000000000003</v>
      </c>
      <c r="AB25" s="30">
        <v>8224.49</v>
      </c>
      <c r="AC25" s="30">
        <v>1471.37</v>
      </c>
      <c r="AD25" s="30">
        <v>5.04</v>
      </c>
      <c r="AE25" s="30">
        <v>0.33</v>
      </c>
      <c r="AF25" s="30">
        <v>0.32</v>
      </c>
      <c r="AG25" s="30">
        <v>5.03</v>
      </c>
      <c r="AH25" s="30">
        <v>10.33</v>
      </c>
      <c r="AI25" s="30">
        <v>16.13</v>
      </c>
      <c r="AJ25" s="30">
        <v>0</v>
      </c>
      <c r="AK25" s="30">
        <v>851.27</v>
      </c>
      <c r="AL25" s="30">
        <v>741.32</v>
      </c>
      <c r="AM25" s="30">
        <v>1282.01</v>
      </c>
      <c r="AN25" s="30">
        <v>1069.46</v>
      </c>
      <c r="AO25" s="30">
        <v>337.19</v>
      </c>
      <c r="AP25" s="30">
        <v>670.57</v>
      </c>
      <c r="AQ25" s="30">
        <v>217.58</v>
      </c>
      <c r="AR25" s="30">
        <v>793.83</v>
      </c>
      <c r="AS25" s="30">
        <v>863.2</v>
      </c>
      <c r="AT25" s="30">
        <v>1102.93</v>
      </c>
      <c r="AU25" s="30">
        <v>1347.36</v>
      </c>
      <c r="AV25" s="30">
        <v>464.96</v>
      </c>
      <c r="AW25" s="30">
        <v>739.8</v>
      </c>
      <c r="AX25" s="30">
        <v>3525.81</v>
      </c>
      <c r="AY25" s="30">
        <v>96.4</v>
      </c>
      <c r="AZ25" s="30">
        <v>888.33</v>
      </c>
      <c r="BA25" s="30">
        <v>701.21</v>
      </c>
      <c r="BB25" s="30">
        <v>577.04</v>
      </c>
      <c r="BC25" s="30">
        <v>277.85000000000002</v>
      </c>
      <c r="BD25" s="30">
        <v>0.16</v>
      </c>
      <c r="BE25" s="30">
        <v>7.0000000000000007E-2</v>
      </c>
      <c r="BF25" s="30">
        <v>0.04</v>
      </c>
      <c r="BG25" s="30">
        <v>0.09</v>
      </c>
      <c r="BH25" s="30">
        <v>0.1</v>
      </c>
      <c r="BI25" s="30">
        <v>0.48</v>
      </c>
      <c r="BJ25" s="30">
        <v>0</v>
      </c>
      <c r="BK25" s="30">
        <v>1.91</v>
      </c>
      <c r="BL25" s="30">
        <v>0</v>
      </c>
      <c r="BM25" s="30">
        <v>0.68</v>
      </c>
      <c r="BN25" s="30">
        <v>0.02</v>
      </c>
      <c r="BO25" s="30">
        <v>0.04</v>
      </c>
      <c r="BP25" s="30">
        <v>0</v>
      </c>
      <c r="BQ25" s="30">
        <v>0.09</v>
      </c>
      <c r="BR25" s="30">
        <v>0.15</v>
      </c>
      <c r="BS25" s="30">
        <v>2.85</v>
      </c>
      <c r="BT25" s="30">
        <v>0</v>
      </c>
      <c r="BU25" s="30">
        <v>0</v>
      </c>
      <c r="BV25" s="30">
        <v>3.95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755.63</v>
      </c>
      <c r="CC25" s="29">
        <f>SUM($CC$17:$CC$24)</f>
        <v>79.459999999999994</v>
      </c>
      <c r="CD25" s="27">
        <f>$I$25/$I$51*100</f>
        <v>21.040207804521529</v>
      </c>
      <c r="CE25" s="27">
        <v>1405.88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2.0099999999999998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21.6</v>
      </c>
      <c r="CE28" s="19">
        <v>7.5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18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32.69</v>
      </c>
      <c r="CD29" s="27">
        <f>$I$29/$I$51*100</f>
        <v>5.2510806691094896</v>
      </c>
      <c r="CE29" s="27">
        <v>7.5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"120"</f>
        <v>120</v>
      </c>
      <c r="D32" s="25">
        <v>20.28</v>
      </c>
      <c r="E32" s="25">
        <v>19.46</v>
      </c>
      <c r="F32" s="25">
        <v>11.52</v>
      </c>
      <c r="G32" s="25">
        <v>1.21</v>
      </c>
      <c r="H32" s="25">
        <v>16.12</v>
      </c>
      <c r="I32" s="25">
        <v>251.10539699999998</v>
      </c>
      <c r="J32" s="26">
        <v>6.27</v>
      </c>
      <c r="K32" s="26">
        <v>0.78</v>
      </c>
      <c r="L32" s="26">
        <v>0</v>
      </c>
      <c r="M32" s="26">
        <v>0</v>
      </c>
      <c r="N32" s="26">
        <v>10.77</v>
      </c>
      <c r="O32" s="26">
        <v>5.08</v>
      </c>
      <c r="P32" s="26">
        <v>0.27</v>
      </c>
      <c r="Q32" s="26">
        <v>0</v>
      </c>
      <c r="R32" s="26">
        <v>0</v>
      </c>
      <c r="S32" s="26">
        <v>1.34</v>
      </c>
      <c r="T32" s="26">
        <v>1.81</v>
      </c>
      <c r="U32" s="26">
        <v>256.70999999999998</v>
      </c>
      <c r="V32" s="26">
        <v>129.22</v>
      </c>
      <c r="W32" s="26">
        <v>170.83</v>
      </c>
      <c r="X32" s="26">
        <v>24.95</v>
      </c>
      <c r="Y32" s="26">
        <v>221.56</v>
      </c>
      <c r="Z32" s="26">
        <v>0.62</v>
      </c>
      <c r="AA32" s="26">
        <v>66.12</v>
      </c>
      <c r="AB32" s="26">
        <v>33.26</v>
      </c>
      <c r="AC32" s="26">
        <v>75.77</v>
      </c>
      <c r="AD32" s="26">
        <v>0.9</v>
      </c>
      <c r="AE32" s="26">
        <v>0.05</v>
      </c>
      <c r="AF32" s="26">
        <v>0.28000000000000003</v>
      </c>
      <c r="AG32" s="26">
        <v>0.49</v>
      </c>
      <c r="AH32" s="26">
        <v>4.7300000000000004</v>
      </c>
      <c r="AI32" s="26">
        <v>0.28000000000000003</v>
      </c>
      <c r="AJ32" s="26">
        <v>0</v>
      </c>
      <c r="AK32" s="26">
        <v>974</v>
      </c>
      <c r="AL32" s="26">
        <v>802.07</v>
      </c>
      <c r="AM32" s="26">
        <v>1491.66</v>
      </c>
      <c r="AN32" s="26">
        <v>1155.3800000000001</v>
      </c>
      <c r="AO32" s="26">
        <v>445.3</v>
      </c>
      <c r="AP32" s="26">
        <v>751.41</v>
      </c>
      <c r="AQ32" s="26">
        <v>245</v>
      </c>
      <c r="AR32" s="26">
        <v>887.24</v>
      </c>
      <c r="AS32" s="26">
        <v>83.86</v>
      </c>
      <c r="AT32" s="26">
        <v>95.41</v>
      </c>
      <c r="AU32" s="26">
        <v>127.61</v>
      </c>
      <c r="AV32" s="26">
        <v>516.25</v>
      </c>
      <c r="AW32" s="26">
        <v>68.5</v>
      </c>
      <c r="AX32" s="26">
        <v>393.44</v>
      </c>
      <c r="AY32" s="26">
        <v>0.64</v>
      </c>
      <c r="AZ32" s="26">
        <v>114.71</v>
      </c>
      <c r="BA32" s="26">
        <v>101.7</v>
      </c>
      <c r="BB32" s="26">
        <v>975.35</v>
      </c>
      <c r="BC32" s="26">
        <v>107.73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7.0000000000000007E-2</v>
      </c>
      <c r="BL32" s="26">
        <v>0</v>
      </c>
      <c r="BM32" s="26">
        <v>0.05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0.27</v>
      </c>
      <c r="BT32" s="26">
        <v>0</v>
      </c>
      <c r="BU32" s="26">
        <v>0</v>
      </c>
      <c r="BV32" s="26">
        <v>0.67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88.57</v>
      </c>
      <c r="CC32" s="25">
        <v>54.7</v>
      </c>
      <c r="CE32" s="23">
        <v>71.66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7.8</v>
      </c>
      <c r="CQ32" s="23">
        <v>0.6</v>
      </c>
      <c r="CR32" s="23">
        <v>33.15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8.14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6.78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20.96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12.7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2.8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2.33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1.62</v>
      </c>
      <c r="E36" s="21">
        <v>1.42</v>
      </c>
      <c r="F36" s="21">
        <v>1.62</v>
      </c>
      <c r="G36" s="21">
        <v>0.05</v>
      </c>
      <c r="H36" s="21">
        <v>12.23</v>
      </c>
      <c r="I36" s="21">
        <v>67.454700000000003</v>
      </c>
      <c r="J36" s="22">
        <v>1</v>
      </c>
      <c r="K36" s="22">
        <v>0</v>
      </c>
      <c r="L36" s="22">
        <v>0</v>
      </c>
      <c r="M36" s="22">
        <v>0</v>
      </c>
      <c r="N36" s="22">
        <v>12.12</v>
      </c>
      <c r="O36" s="22">
        <v>0</v>
      </c>
      <c r="P36" s="22">
        <v>0.1</v>
      </c>
      <c r="Q36" s="22">
        <v>0</v>
      </c>
      <c r="R36" s="22">
        <v>0</v>
      </c>
      <c r="S36" s="22">
        <v>0.05</v>
      </c>
      <c r="T36" s="22">
        <v>0.42</v>
      </c>
      <c r="U36" s="22">
        <v>24.85</v>
      </c>
      <c r="V36" s="22">
        <v>72.569999999999993</v>
      </c>
      <c r="W36" s="22">
        <v>58.49</v>
      </c>
      <c r="X36" s="22">
        <v>6.65</v>
      </c>
      <c r="Y36" s="22">
        <v>41.85</v>
      </c>
      <c r="Z36" s="22">
        <v>0.08</v>
      </c>
      <c r="AA36" s="22">
        <v>10</v>
      </c>
      <c r="AB36" s="22">
        <v>4.5</v>
      </c>
      <c r="AC36" s="22">
        <v>11</v>
      </c>
      <c r="AD36" s="22">
        <v>0</v>
      </c>
      <c r="AE36" s="22">
        <v>0.02</v>
      </c>
      <c r="AF36" s="22">
        <v>7.0000000000000007E-2</v>
      </c>
      <c r="AG36" s="22">
        <v>0.04</v>
      </c>
      <c r="AH36" s="22">
        <v>0.4</v>
      </c>
      <c r="AI36" s="22">
        <v>0.26</v>
      </c>
      <c r="AJ36" s="22">
        <v>0</v>
      </c>
      <c r="AK36" s="22">
        <v>79.87</v>
      </c>
      <c r="AL36" s="22">
        <v>78.89</v>
      </c>
      <c r="AM36" s="22">
        <v>135.24</v>
      </c>
      <c r="AN36" s="22">
        <v>108.78</v>
      </c>
      <c r="AO36" s="22">
        <v>36.26</v>
      </c>
      <c r="AP36" s="22">
        <v>63.7</v>
      </c>
      <c r="AQ36" s="22">
        <v>21.07</v>
      </c>
      <c r="AR36" s="22">
        <v>71.540000000000006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90.16</v>
      </c>
      <c r="BC36" s="22">
        <v>12.74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244.3</v>
      </c>
      <c r="CC36" s="21">
        <v>7.73</v>
      </c>
      <c r="CE36" s="19">
        <v>10.75</v>
      </c>
      <c r="CG36" s="19">
        <v>5.0999999999999996</v>
      </c>
      <c r="CH36" s="19">
        <v>1.6</v>
      </c>
      <c r="CI36" s="19">
        <v>3.35</v>
      </c>
      <c r="CJ36" s="19">
        <v>347.5</v>
      </c>
      <c r="CK36" s="19">
        <v>129.6</v>
      </c>
      <c r="CL36" s="19">
        <v>238.55</v>
      </c>
      <c r="CM36" s="19">
        <v>13.04</v>
      </c>
      <c r="CN36" s="19">
        <v>5.34</v>
      </c>
      <c r="CO36" s="19">
        <v>9.19</v>
      </c>
      <c r="CP36" s="19">
        <v>10</v>
      </c>
      <c r="CQ36" s="19">
        <v>0</v>
      </c>
      <c r="CR36" s="19">
        <v>4.68</v>
      </c>
    </row>
    <row r="37" spans="1:96" s="27" customFormat="1" ht="11.4">
      <c r="B37" s="28" t="s">
        <v>112</v>
      </c>
      <c r="C37" s="29"/>
      <c r="D37" s="29">
        <v>32.36</v>
      </c>
      <c r="E37" s="29">
        <v>26.04</v>
      </c>
      <c r="F37" s="29">
        <v>22.53</v>
      </c>
      <c r="G37" s="29">
        <v>2.1</v>
      </c>
      <c r="H37" s="29">
        <v>94.86</v>
      </c>
      <c r="I37" s="29">
        <v>708.56</v>
      </c>
      <c r="J37" s="30">
        <v>13.3</v>
      </c>
      <c r="K37" s="30">
        <v>0.89</v>
      </c>
      <c r="L37" s="30">
        <v>0</v>
      </c>
      <c r="M37" s="30">
        <v>0</v>
      </c>
      <c r="N37" s="30">
        <v>49.33</v>
      </c>
      <c r="O37" s="30">
        <v>44.29</v>
      </c>
      <c r="P37" s="30">
        <v>1.24</v>
      </c>
      <c r="Q37" s="30">
        <v>0</v>
      </c>
      <c r="R37" s="30">
        <v>0</v>
      </c>
      <c r="S37" s="30">
        <v>1.62</v>
      </c>
      <c r="T37" s="30">
        <v>5.68</v>
      </c>
      <c r="U37" s="30">
        <v>762.35</v>
      </c>
      <c r="V37" s="30">
        <v>477.49</v>
      </c>
      <c r="W37" s="30">
        <v>437.23</v>
      </c>
      <c r="X37" s="30">
        <v>68.88</v>
      </c>
      <c r="Y37" s="30">
        <v>452.81</v>
      </c>
      <c r="Z37" s="30">
        <v>1.28</v>
      </c>
      <c r="AA37" s="30">
        <v>112.96</v>
      </c>
      <c r="AB37" s="30">
        <v>68.680000000000007</v>
      </c>
      <c r="AC37" s="30">
        <v>146.13999999999999</v>
      </c>
      <c r="AD37" s="30">
        <v>1.1000000000000001</v>
      </c>
      <c r="AE37" s="30">
        <v>0.15</v>
      </c>
      <c r="AF37" s="30">
        <v>0.59</v>
      </c>
      <c r="AG37" s="30">
        <v>1.01</v>
      </c>
      <c r="AH37" s="30">
        <v>7.49</v>
      </c>
      <c r="AI37" s="30">
        <v>1.37</v>
      </c>
      <c r="AJ37" s="30">
        <v>0</v>
      </c>
      <c r="AK37" s="30">
        <v>1615.5</v>
      </c>
      <c r="AL37" s="30">
        <v>1419.82</v>
      </c>
      <c r="AM37" s="30">
        <v>2557.0100000000002</v>
      </c>
      <c r="AN37" s="30">
        <v>1791.96</v>
      </c>
      <c r="AO37" s="30">
        <v>706</v>
      </c>
      <c r="AP37" s="30">
        <v>1208.42</v>
      </c>
      <c r="AQ37" s="30">
        <v>408.37</v>
      </c>
      <c r="AR37" s="30">
        <v>1489.84</v>
      </c>
      <c r="AS37" s="30">
        <v>434.73</v>
      </c>
      <c r="AT37" s="30">
        <v>441.08</v>
      </c>
      <c r="AU37" s="30">
        <v>561.84</v>
      </c>
      <c r="AV37" s="30">
        <v>687.61</v>
      </c>
      <c r="AW37" s="30">
        <v>307.82</v>
      </c>
      <c r="AX37" s="30">
        <v>2280.14</v>
      </c>
      <c r="AY37" s="30">
        <v>0.64</v>
      </c>
      <c r="AZ37" s="30">
        <v>808.37</v>
      </c>
      <c r="BA37" s="30">
        <v>490.79</v>
      </c>
      <c r="BB37" s="30">
        <v>1522.98</v>
      </c>
      <c r="BC37" s="30">
        <v>279.32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1.1299999999999999</v>
      </c>
      <c r="BL37" s="30">
        <v>0</v>
      </c>
      <c r="BM37" s="30">
        <v>0.36</v>
      </c>
      <c r="BN37" s="30">
        <v>0.01</v>
      </c>
      <c r="BO37" s="30">
        <v>0.01</v>
      </c>
      <c r="BP37" s="30">
        <v>0</v>
      </c>
      <c r="BQ37" s="30">
        <v>7.0000000000000007E-2</v>
      </c>
      <c r="BR37" s="30">
        <v>0.11</v>
      </c>
      <c r="BS37" s="30">
        <v>1.93</v>
      </c>
      <c r="BT37" s="30">
        <v>0</v>
      </c>
      <c r="BU37" s="30">
        <v>0</v>
      </c>
      <c r="BV37" s="30">
        <v>1.1399999999999999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525.46</v>
      </c>
      <c r="CC37" s="29">
        <f>SUM($CC$31:$CC$36)</f>
        <v>94.330000000000013</v>
      </c>
      <c r="CD37" s="27">
        <f>$I$37/$I$51*100</f>
        <v>23.327308582471595</v>
      </c>
      <c r="CE37" s="27">
        <v>124.41</v>
      </c>
      <c r="CG37" s="27">
        <v>66.87</v>
      </c>
      <c r="CH37" s="27">
        <v>36.74</v>
      </c>
      <c r="CI37" s="27">
        <v>51.81</v>
      </c>
      <c r="CJ37" s="27">
        <v>4367.29</v>
      </c>
      <c r="CK37" s="27">
        <v>1884.6</v>
      </c>
      <c r="CL37" s="27">
        <v>3125.94</v>
      </c>
      <c r="CM37" s="27">
        <v>60.2</v>
      </c>
      <c r="CN37" s="27">
        <v>37.92</v>
      </c>
      <c r="CO37" s="27">
        <v>49.06</v>
      </c>
      <c r="CP37" s="27">
        <v>22.8</v>
      </c>
      <c r="CQ37" s="27">
        <v>1.6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6.12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8.6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5.21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21.03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12.75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"110"</f>
        <v>110</v>
      </c>
      <c r="D42" s="25">
        <v>8.92</v>
      </c>
      <c r="E42" s="25">
        <v>8.0399999999999991</v>
      </c>
      <c r="F42" s="25">
        <v>8.93</v>
      </c>
      <c r="G42" s="25">
        <v>1</v>
      </c>
      <c r="H42" s="25">
        <v>9.74</v>
      </c>
      <c r="I42" s="25">
        <v>153.69438601634621</v>
      </c>
      <c r="J42" s="26">
        <v>5.09</v>
      </c>
      <c r="K42" s="26">
        <v>0.6</v>
      </c>
      <c r="L42" s="26">
        <v>0</v>
      </c>
      <c r="M42" s="26">
        <v>0</v>
      </c>
      <c r="N42" s="26">
        <v>2.15</v>
      </c>
      <c r="O42" s="26">
        <v>6.48</v>
      </c>
      <c r="P42" s="26">
        <v>1.1100000000000001</v>
      </c>
      <c r="Q42" s="26">
        <v>0</v>
      </c>
      <c r="R42" s="26">
        <v>0</v>
      </c>
      <c r="S42" s="26">
        <v>0.24</v>
      </c>
      <c r="T42" s="26">
        <v>1.24</v>
      </c>
      <c r="U42" s="26">
        <v>170.7</v>
      </c>
      <c r="V42" s="26">
        <v>235.05</v>
      </c>
      <c r="W42" s="26">
        <v>33.68</v>
      </c>
      <c r="X42" s="26">
        <v>18.02</v>
      </c>
      <c r="Y42" s="26">
        <v>92.46</v>
      </c>
      <c r="Z42" s="26">
        <v>1.25</v>
      </c>
      <c r="AA42" s="26">
        <v>13.9</v>
      </c>
      <c r="AB42" s="26">
        <v>15.58</v>
      </c>
      <c r="AC42" s="26">
        <v>29.51</v>
      </c>
      <c r="AD42" s="26">
        <v>0.72</v>
      </c>
      <c r="AE42" s="26">
        <v>0.03</v>
      </c>
      <c r="AF42" s="26">
        <v>7.0000000000000007E-2</v>
      </c>
      <c r="AG42" s="26">
        <v>1.57</v>
      </c>
      <c r="AH42" s="26">
        <v>4.34</v>
      </c>
      <c r="AI42" s="26">
        <v>1.83</v>
      </c>
      <c r="AJ42" s="26">
        <v>0</v>
      </c>
      <c r="AK42" s="26">
        <v>565.05999999999995</v>
      </c>
      <c r="AL42" s="26">
        <v>432.65</v>
      </c>
      <c r="AM42" s="26">
        <v>819.75</v>
      </c>
      <c r="AN42" s="26">
        <v>817.18</v>
      </c>
      <c r="AO42" s="26">
        <v>248.12</v>
      </c>
      <c r="AP42" s="26">
        <v>436.82</v>
      </c>
      <c r="AQ42" s="26">
        <v>118.63</v>
      </c>
      <c r="AR42" s="26">
        <v>447.92</v>
      </c>
      <c r="AS42" s="26">
        <v>594.39</v>
      </c>
      <c r="AT42" s="26">
        <v>590.4</v>
      </c>
      <c r="AU42" s="26">
        <v>987.64</v>
      </c>
      <c r="AV42" s="26">
        <v>367.2</v>
      </c>
      <c r="AW42" s="26">
        <v>500.62</v>
      </c>
      <c r="AX42" s="26">
        <v>1764.32</v>
      </c>
      <c r="AY42" s="26">
        <v>106.04</v>
      </c>
      <c r="AZ42" s="26">
        <v>414.66</v>
      </c>
      <c r="BA42" s="26">
        <v>455.41</v>
      </c>
      <c r="BB42" s="26">
        <v>369.9</v>
      </c>
      <c r="BC42" s="26">
        <v>153.93</v>
      </c>
      <c r="BD42" s="26">
        <v>0.05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0.15</v>
      </c>
      <c r="BJ42" s="26">
        <v>0</v>
      </c>
      <c r="BK42" s="26">
        <v>0.47</v>
      </c>
      <c r="BL42" s="26">
        <v>0</v>
      </c>
      <c r="BM42" s="26">
        <v>0.16</v>
      </c>
      <c r="BN42" s="26">
        <v>0</v>
      </c>
      <c r="BO42" s="26">
        <v>0.01</v>
      </c>
      <c r="BP42" s="26">
        <v>0</v>
      </c>
      <c r="BQ42" s="26">
        <v>0.03</v>
      </c>
      <c r="BR42" s="26">
        <v>0.04</v>
      </c>
      <c r="BS42" s="26">
        <v>0.53</v>
      </c>
      <c r="BT42" s="26">
        <v>0</v>
      </c>
      <c r="BU42" s="26">
        <v>0</v>
      </c>
      <c r="BV42" s="26">
        <v>0.54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125.33</v>
      </c>
      <c r="CC42" s="25">
        <v>43.85</v>
      </c>
      <c r="CE42" s="23">
        <v>16.489999999999998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0.34</v>
      </c>
      <c r="CR42" s="23">
        <v>26.57</v>
      </c>
    </row>
    <row r="43" spans="1:96" s="23" customFormat="1">
      <c r="A43" s="23" t="str">
        <f>"2"</f>
        <v>2</v>
      </c>
      <c r="B43" s="24" t="s">
        <v>96</v>
      </c>
      <c r="C43" s="25" t="str">
        <f>"41,1"</f>
        <v>41,1</v>
      </c>
      <c r="D43" s="25">
        <v>2.72</v>
      </c>
      <c r="E43" s="25">
        <v>0</v>
      </c>
      <c r="F43" s="25">
        <v>0.27</v>
      </c>
      <c r="G43" s="25">
        <v>0.27</v>
      </c>
      <c r="H43" s="25">
        <v>19.28</v>
      </c>
      <c r="I43" s="25">
        <v>92.023310999999978</v>
      </c>
      <c r="J43" s="26">
        <v>0</v>
      </c>
      <c r="K43" s="26">
        <v>0</v>
      </c>
      <c r="L43" s="26">
        <v>0</v>
      </c>
      <c r="M43" s="26">
        <v>0</v>
      </c>
      <c r="N43" s="26">
        <v>0.45</v>
      </c>
      <c r="O43" s="26">
        <v>18.739999999999998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131.22999999999999</v>
      </c>
      <c r="AL43" s="26">
        <v>136.59</v>
      </c>
      <c r="AM43" s="26">
        <v>209.18</v>
      </c>
      <c r="AN43" s="26">
        <v>69.37</v>
      </c>
      <c r="AO43" s="26">
        <v>41.12</v>
      </c>
      <c r="AP43" s="26">
        <v>82.24</v>
      </c>
      <c r="AQ43" s="26">
        <v>31.11</v>
      </c>
      <c r="AR43" s="26">
        <v>148.75</v>
      </c>
      <c r="AS43" s="26">
        <v>92.25</v>
      </c>
      <c r="AT43" s="26">
        <v>128.72999999999999</v>
      </c>
      <c r="AU43" s="26">
        <v>106.2</v>
      </c>
      <c r="AV43" s="26">
        <v>55.78</v>
      </c>
      <c r="AW43" s="26">
        <v>98.69</v>
      </c>
      <c r="AX43" s="26">
        <v>825.27</v>
      </c>
      <c r="AY43" s="26">
        <v>0</v>
      </c>
      <c r="AZ43" s="26">
        <v>268.89</v>
      </c>
      <c r="BA43" s="26">
        <v>116.93</v>
      </c>
      <c r="BB43" s="26">
        <v>77.59</v>
      </c>
      <c r="BC43" s="26">
        <v>61.5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16.07</v>
      </c>
      <c r="CC43" s="25">
        <v>2.2999999999999998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1.92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4.78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</v>
      </c>
    </row>
    <row r="46" spans="1:96" s="27" customFormat="1" ht="11.4">
      <c r="B46" s="28" t="s">
        <v>114</v>
      </c>
      <c r="C46" s="29"/>
      <c r="D46" s="29">
        <v>23.82</v>
      </c>
      <c r="E46" s="29">
        <v>8.77</v>
      </c>
      <c r="F46" s="29">
        <v>23.03</v>
      </c>
      <c r="G46" s="29">
        <v>10.9</v>
      </c>
      <c r="H46" s="29">
        <v>128.34</v>
      </c>
      <c r="I46" s="29">
        <v>794.61</v>
      </c>
      <c r="J46" s="30">
        <v>9.33</v>
      </c>
      <c r="K46" s="30">
        <v>5.91</v>
      </c>
      <c r="L46" s="30">
        <v>0</v>
      </c>
      <c r="M46" s="30">
        <v>0</v>
      </c>
      <c r="N46" s="30">
        <v>31.74</v>
      </c>
      <c r="O46" s="30">
        <v>82.32</v>
      </c>
      <c r="P46" s="30">
        <v>14.27</v>
      </c>
      <c r="Q46" s="30">
        <v>0</v>
      </c>
      <c r="R46" s="30">
        <v>0</v>
      </c>
      <c r="S46" s="30">
        <v>1.78</v>
      </c>
      <c r="T46" s="30">
        <v>9.9499999999999993</v>
      </c>
      <c r="U46" s="30">
        <v>1134</v>
      </c>
      <c r="V46" s="30">
        <v>2149.65</v>
      </c>
      <c r="W46" s="30">
        <v>169.17</v>
      </c>
      <c r="X46" s="30">
        <v>154.57</v>
      </c>
      <c r="Y46" s="30">
        <v>408.45</v>
      </c>
      <c r="Z46" s="30">
        <v>6.61</v>
      </c>
      <c r="AA46" s="30">
        <v>38.9</v>
      </c>
      <c r="AB46" s="30">
        <v>12820.85</v>
      </c>
      <c r="AC46" s="30">
        <v>2262.0100000000002</v>
      </c>
      <c r="AD46" s="30">
        <v>6.86</v>
      </c>
      <c r="AE46" s="30">
        <v>0.43</v>
      </c>
      <c r="AF46" s="30">
        <v>0.4</v>
      </c>
      <c r="AG46" s="30">
        <v>6.06</v>
      </c>
      <c r="AH46" s="30">
        <v>12.25</v>
      </c>
      <c r="AI46" s="30">
        <v>20.05</v>
      </c>
      <c r="AJ46" s="30">
        <v>0</v>
      </c>
      <c r="AK46" s="30">
        <v>909.3</v>
      </c>
      <c r="AL46" s="30">
        <v>803.62</v>
      </c>
      <c r="AM46" s="30">
        <v>1550.96</v>
      </c>
      <c r="AN46" s="30">
        <v>1249.57</v>
      </c>
      <c r="AO46" s="30">
        <v>400.29</v>
      </c>
      <c r="AP46" s="30">
        <v>805.07</v>
      </c>
      <c r="AQ46" s="30">
        <v>264.63</v>
      </c>
      <c r="AR46" s="30">
        <v>984.48</v>
      </c>
      <c r="AS46" s="30">
        <v>1043.17</v>
      </c>
      <c r="AT46" s="30">
        <v>1320.13</v>
      </c>
      <c r="AU46" s="30">
        <v>1637.07</v>
      </c>
      <c r="AV46" s="30">
        <v>551.16999999999996</v>
      </c>
      <c r="AW46" s="30">
        <v>903.25</v>
      </c>
      <c r="AX46" s="30">
        <v>4423.21</v>
      </c>
      <c r="AY46" s="30">
        <v>106.04</v>
      </c>
      <c r="AZ46" s="30">
        <v>1140.03</v>
      </c>
      <c r="BA46" s="30">
        <v>862.54</v>
      </c>
      <c r="BB46" s="30">
        <v>691.87</v>
      </c>
      <c r="BC46" s="30">
        <v>346.57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0.53</v>
      </c>
      <c r="BJ46" s="30">
        <v>0</v>
      </c>
      <c r="BK46" s="30">
        <v>2.29</v>
      </c>
      <c r="BL46" s="30">
        <v>0</v>
      </c>
      <c r="BM46" s="30">
        <v>0.85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3.72</v>
      </c>
      <c r="BT46" s="30">
        <v>0</v>
      </c>
      <c r="BU46" s="30">
        <v>0</v>
      </c>
      <c r="BV46" s="30">
        <v>5.79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881.06</v>
      </c>
      <c r="CC46" s="29">
        <f>SUM($CC$38:$CC$45)</f>
        <v>92.98</v>
      </c>
      <c r="CD46" s="27">
        <f>$I$46/$I$51*100</f>
        <v>26.1602583729222</v>
      </c>
      <c r="CE46" s="27">
        <v>2175.71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"150"</f>
        <v>150</v>
      </c>
      <c r="D49" s="21">
        <v>0.6</v>
      </c>
      <c r="E49" s="21">
        <v>0</v>
      </c>
      <c r="F49" s="21">
        <v>0.6</v>
      </c>
      <c r="G49" s="21">
        <v>0.6</v>
      </c>
      <c r="H49" s="21">
        <v>17.399999999999999</v>
      </c>
      <c r="I49" s="21">
        <v>73.02</v>
      </c>
      <c r="J49" s="22">
        <v>0.15</v>
      </c>
      <c r="K49" s="22">
        <v>0</v>
      </c>
      <c r="L49" s="22">
        <v>0</v>
      </c>
      <c r="M49" s="22">
        <v>0</v>
      </c>
      <c r="N49" s="22">
        <v>13.5</v>
      </c>
      <c r="O49" s="22">
        <v>1.2</v>
      </c>
      <c r="P49" s="22">
        <v>2.7</v>
      </c>
      <c r="Q49" s="22">
        <v>0</v>
      </c>
      <c r="R49" s="22">
        <v>0</v>
      </c>
      <c r="S49" s="22">
        <v>1.2</v>
      </c>
      <c r="T49" s="22">
        <v>0.75</v>
      </c>
      <c r="U49" s="22">
        <v>39</v>
      </c>
      <c r="V49" s="22">
        <v>417</v>
      </c>
      <c r="W49" s="22">
        <v>24</v>
      </c>
      <c r="X49" s="22">
        <v>13.5</v>
      </c>
      <c r="Y49" s="22">
        <v>16.5</v>
      </c>
      <c r="Z49" s="22">
        <v>3.3</v>
      </c>
      <c r="AA49" s="22">
        <v>0</v>
      </c>
      <c r="AB49" s="22">
        <v>45</v>
      </c>
      <c r="AC49" s="22">
        <v>7.5</v>
      </c>
      <c r="AD49" s="22">
        <v>0.3</v>
      </c>
      <c r="AE49" s="22">
        <v>0.05</v>
      </c>
      <c r="AF49" s="22">
        <v>0.03</v>
      </c>
      <c r="AG49" s="22">
        <v>0.45</v>
      </c>
      <c r="AH49" s="22">
        <v>0.6</v>
      </c>
      <c r="AI49" s="22">
        <v>15</v>
      </c>
      <c r="AJ49" s="22">
        <v>0</v>
      </c>
      <c r="AK49" s="22">
        <v>18</v>
      </c>
      <c r="AL49" s="22">
        <v>19.5</v>
      </c>
      <c r="AM49" s="22">
        <v>28.5</v>
      </c>
      <c r="AN49" s="22">
        <v>27</v>
      </c>
      <c r="AO49" s="22">
        <v>4.5</v>
      </c>
      <c r="AP49" s="22">
        <v>16.5</v>
      </c>
      <c r="AQ49" s="22">
        <v>4.5</v>
      </c>
      <c r="AR49" s="22">
        <v>13.5</v>
      </c>
      <c r="AS49" s="22">
        <v>25.5</v>
      </c>
      <c r="AT49" s="22">
        <v>15</v>
      </c>
      <c r="AU49" s="22">
        <v>117</v>
      </c>
      <c r="AV49" s="22">
        <v>10.5</v>
      </c>
      <c r="AW49" s="22">
        <v>21</v>
      </c>
      <c r="AX49" s="22">
        <v>63</v>
      </c>
      <c r="AY49" s="22">
        <v>0</v>
      </c>
      <c r="AZ49" s="22">
        <v>19.5</v>
      </c>
      <c r="BA49" s="22">
        <v>24</v>
      </c>
      <c r="BB49" s="22">
        <v>9</v>
      </c>
      <c r="BC49" s="22">
        <v>7.5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129.44999999999999</v>
      </c>
      <c r="CC49" s="21">
        <v>21.6</v>
      </c>
      <c r="CE49" s="19">
        <v>7.5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18</v>
      </c>
    </row>
    <row r="50" spans="1:96" s="27" customFormat="1" ht="11.4">
      <c r="B50" s="28" t="s">
        <v>116</v>
      </c>
      <c r="C50" s="29"/>
      <c r="D50" s="29">
        <v>1.6</v>
      </c>
      <c r="E50" s="29">
        <v>0</v>
      </c>
      <c r="F50" s="29">
        <v>0.8</v>
      </c>
      <c r="G50" s="29">
        <v>0.6</v>
      </c>
      <c r="H50" s="29">
        <v>38</v>
      </c>
      <c r="I50" s="29">
        <v>159.5</v>
      </c>
      <c r="J50" s="30">
        <v>0.15</v>
      </c>
      <c r="K50" s="30">
        <v>0</v>
      </c>
      <c r="L50" s="30">
        <v>0</v>
      </c>
      <c r="M50" s="30">
        <v>0</v>
      </c>
      <c r="N50" s="30">
        <v>33.299999999999997</v>
      </c>
      <c r="O50" s="30">
        <v>1.6</v>
      </c>
      <c r="P50" s="30">
        <v>3.1</v>
      </c>
      <c r="Q50" s="30">
        <v>0</v>
      </c>
      <c r="R50" s="30">
        <v>0</v>
      </c>
      <c r="S50" s="30">
        <v>2.2000000000000002</v>
      </c>
      <c r="T50" s="30">
        <v>1.35</v>
      </c>
      <c r="U50" s="30">
        <v>51</v>
      </c>
      <c r="V50" s="30">
        <v>657</v>
      </c>
      <c r="W50" s="30">
        <v>38</v>
      </c>
      <c r="X50" s="30">
        <v>21.5</v>
      </c>
      <c r="Y50" s="30">
        <v>30.5</v>
      </c>
      <c r="Z50" s="30">
        <v>6.1</v>
      </c>
      <c r="AA50" s="30">
        <v>0</v>
      </c>
      <c r="AB50" s="30">
        <v>45</v>
      </c>
      <c r="AC50" s="30">
        <v>7.5</v>
      </c>
      <c r="AD50" s="30">
        <v>0.5</v>
      </c>
      <c r="AE50" s="30">
        <v>7.0000000000000007E-2</v>
      </c>
      <c r="AF50" s="30">
        <v>0.05</v>
      </c>
      <c r="AG50" s="30">
        <v>0.65</v>
      </c>
      <c r="AH50" s="30">
        <v>1</v>
      </c>
      <c r="AI50" s="30">
        <v>19</v>
      </c>
      <c r="AJ50" s="30">
        <v>0.4</v>
      </c>
      <c r="AK50" s="30">
        <v>34</v>
      </c>
      <c r="AL50" s="30">
        <v>39.5</v>
      </c>
      <c r="AM50" s="30">
        <v>56.5</v>
      </c>
      <c r="AN50" s="30">
        <v>55</v>
      </c>
      <c r="AO50" s="30">
        <v>8.5</v>
      </c>
      <c r="AP50" s="30">
        <v>32.5</v>
      </c>
      <c r="AQ50" s="30">
        <v>8.5</v>
      </c>
      <c r="AR50" s="30">
        <v>27.5</v>
      </c>
      <c r="AS50" s="30">
        <v>51.5</v>
      </c>
      <c r="AT50" s="30">
        <v>31</v>
      </c>
      <c r="AU50" s="30">
        <v>233</v>
      </c>
      <c r="AV50" s="30">
        <v>20.5</v>
      </c>
      <c r="AW50" s="30">
        <v>43</v>
      </c>
      <c r="AX50" s="30">
        <v>127</v>
      </c>
      <c r="AY50" s="30">
        <v>0</v>
      </c>
      <c r="AZ50" s="30">
        <v>39.5</v>
      </c>
      <c r="BA50" s="30">
        <v>48</v>
      </c>
      <c r="BB50" s="30">
        <v>19</v>
      </c>
      <c r="BC50" s="30">
        <v>15.5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305.64999999999998</v>
      </c>
      <c r="CC50" s="29">
        <f>SUM($CC$47:$CC$49)</f>
        <v>32.69</v>
      </c>
      <c r="CD50" s="27">
        <f>$I$50/$I$51*100</f>
        <v>5.2510806691094896</v>
      </c>
      <c r="CE50" s="27">
        <v>7.5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105.34</v>
      </c>
      <c r="E51" s="29">
        <v>64.81</v>
      </c>
      <c r="F51" s="29">
        <v>84.57</v>
      </c>
      <c r="G51" s="29">
        <v>23.42</v>
      </c>
      <c r="H51" s="29">
        <v>478.04</v>
      </c>
      <c r="I51" s="29">
        <v>3037.47</v>
      </c>
      <c r="J51" s="30">
        <v>42.22</v>
      </c>
      <c r="K51" s="30">
        <v>11.55</v>
      </c>
      <c r="L51" s="30">
        <v>0</v>
      </c>
      <c r="M51" s="30">
        <v>0</v>
      </c>
      <c r="N51" s="30">
        <v>219.5</v>
      </c>
      <c r="O51" s="30">
        <v>224.85</v>
      </c>
      <c r="P51" s="30">
        <v>33.69</v>
      </c>
      <c r="Q51" s="30">
        <v>0</v>
      </c>
      <c r="R51" s="30">
        <v>0</v>
      </c>
      <c r="S51" s="30">
        <v>10.54</v>
      </c>
      <c r="T51" s="30">
        <v>30.92</v>
      </c>
      <c r="U51" s="30">
        <v>3487.69</v>
      </c>
      <c r="V51" s="30">
        <v>6188.29</v>
      </c>
      <c r="W51" s="30">
        <v>1203.1300000000001</v>
      </c>
      <c r="X51" s="30">
        <v>445.58</v>
      </c>
      <c r="Y51" s="30">
        <v>1632.21</v>
      </c>
      <c r="Z51" s="30">
        <v>26.23</v>
      </c>
      <c r="AA51" s="30">
        <v>282.87</v>
      </c>
      <c r="AB51" s="30">
        <v>21261.68</v>
      </c>
      <c r="AC51" s="30">
        <v>4016.71</v>
      </c>
      <c r="AD51" s="30">
        <v>14.92</v>
      </c>
      <c r="AE51" s="30">
        <v>1.18</v>
      </c>
      <c r="AF51" s="30">
        <v>1.93</v>
      </c>
      <c r="AG51" s="30">
        <v>14.23</v>
      </c>
      <c r="AH51" s="30">
        <v>38.32</v>
      </c>
      <c r="AI51" s="30">
        <v>76.739999999999995</v>
      </c>
      <c r="AJ51" s="30">
        <v>0.8</v>
      </c>
      <c r="AK51" s="30">
        <v>4766.8500000000004</v>
      </c>
      <c r="AL51" s="30">
        <v>4201.6000000000004</v>
      </c>
      <c r="AM51" s="30">
        <v>7581.02</v>
      </c>
      <c r="AN51" s="30">
        <v>5716.28</v>
      </c>
      <c r="AO51" s="30">
        <v>2041.03</v>
      </c>
      <c r="AP51" s="30">
        <v>3741.7</v>
      </c>
      <c r="AQ51" s="30">
        <v>1240.99</v>
      </c>
      <c r="AR51" s="30">
        <v>4529.2</v>
      </c>
      <c r="AS51" s="30">
        <v>2777.99</v>
      </c>
      <c r="AT51" s="30">
        <v>3259.41</v>
      </c>
      <c r="AU51" s="30">
        <v>4464.6499999999996</v>
      </c>
      <c r="AV51" s="30">
        <v>2306.0300000000002</v>
      </c>
      <c r="AW51" s="30">
        <v>2265.94</v>
      </c>
      <c r="AX51" s="30">
        <v>12194.77</v>
      </c>
      <c r="AY51" s="30">
        <v>203.61</v>
      </c>
      <c r="AZ51" s="30">
        <v>3540.99</v>
      </c>
      <c r="BA51" s="30">
        <v>2537.12</v>
      </c>
      <c r="BB51" s="30">
        <v>4087.14</v>
      </c>
      <c r="BC51" s="30">
        <v>1150.3399999999999</v>
      </c>
      <c r="BD51" s="30">
        <v>0.54</v>
      </c>
      <c r="BE51" s="30">
        <v>0.25</v>
      </c>
      <c r="BF51" s="30">
        <v>0.13</v>
      </c>
      <c r="BG51" s="30">
        <v>0.31</v>
      </c>
      <c r="BH51" s="30">
        <v>0.35</v>
      </c>
      <c r="BI51" s="30">
        <v>1.62</v>
      </c>
      <c r="BJ51" s="30">
        <v>0</v>
      </c>
      <c r="BK51" s="30">
        <v>6.18</v>
      </c>
      <c r="BL51" s="30">
        <v>0</v>
      </c>
      <c r="BM51" s="30">
        <v>2.16</v>
      </c>
      <c r="BN51" s="30">
        <v>0.06</v>
      </c>
      <c r="BO51" s="30">
        <v>0.12</v>
      </c>
      <c r="BP51" s="30">
        <v>0</v>
      </c>
      <c r="BQ51" s="30">
        <v>0.31</v>
      </c>
      <c r="BR51" s="30">
        <v>0.51</v>
      </c>
      <c r="BS51" s="30">
        <v>10.15</v>
      </c>
      <c r="BT51" s="30">
        <v>0</v>
      </c>
      <c r="BU51" s="30">
        <v>0</v>
      </c>
      <c r="BV51" s="30">
        <v>11.78</v>
      </c>
      <c r="BW51" s="30">
        <v>0.14000000000000001</v>
      </c>
      <c r="BX51" s="30">
        <v>0.05</v>
      </c>
      <c r="BY51" s="30">
        <v>0</v>
      </c>
      <c r="BZ51" s="30">
        <v>0</v>
      </c>
      <c r="CA51" s="30">
        <v>0</v>
      </c>
      <c r="CB51" s="30">
        <v>3235.07</v>
      </c>
      <c r="CC51" s="29">
        <v>411.00000000000006</v>
      </c>
      <c r="CE51" s="27">
        <v>3826.49</v>
      </c>
      <c r="CG51" s="27">
        <v>375.82</v>
      </c>
      <c r="CH51" s="27">
        <v>221.77</v>
      </c>
      <c r="CI51" s="27">
        <v>298.79000000000002</v>
      </c>
      <c r="CJ51" s="27">
        <v>18832.36</v>
      </c>
      <c r="CK51" s="27">
        <v>8670.65</v>
      </c>
      <c r="CL51" s="27">
        <v>13751.5</v>
      </c>
      <c r="CM51" s="27">
        <v>345.35</v>
      </c>
      <c r="CN51" s="27">
        <v>187.15</v>
      </c>
      <c r="CO51" s="27">
        <v>266.29000000000002</v>
      </c>
      <c r="CP51" s="27">
        <v>57.85</v>
      </c>
      <c r="CQ51" s="27">
        <v>7.2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150</v>
      </c>
      <c r="F30" s="55">
        <v>21.6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45317.332476851851</v>
      </c>
      <c r="C1">
        <f>YEAR(Дата_Сост)</f>
        <v>2024</v>
      </c>
      <c r="D1">
        <f>MONTH(Дата_Сост)</f>
        <v>1</v>
      </c>
      <c r="E1">
        <f>DAY(Дата_Сост)</f>
        <v>26</v>
      </c>
    </row>
    <row r="2" spans="1:5">
      <c r="A2" t="s">
        <v>82</v>
      </c>
      <c r="B2" s="2">
        <v>45306.530763888892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2024-01-15T08:06:38Z</dcterms:modified>
</cp:coreProperties>
</file>