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<sst xmlns="http://schemas.openxmlformats.org/spreadsheetml/2006/main" count="185" uniqueCount="155">
  <si>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</si>
  <si>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</si>
  <si>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</si>
  <si>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</si>
  <si>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</si>
  <si>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</si>
  <si>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</si>
  <si>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</si>
  <si>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</si>
  <si>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</si>
  <si>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</si>
  <si>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</si>
  <si>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</si>
  <si>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</si>
  <si>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</si>
  <si>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</si>
  <si>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</si>
  <si>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</si>
  <si>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</si>
  <si>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</si>
  <si>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</si>
  <si>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</si>
  <si>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</si>
  <si>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</si>
  <si>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</si>
  <si>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</si>
  <si>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</si>
  <si>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</si>
  <si>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</si>
  <si>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</si>
  <si>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</si>
  <si>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</si>
  <si>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</si>
  <si>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</si>
  <si>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</si>
  <si>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</si>
  <si>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</si>
  <si>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</si>
  <si>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</si>
  <si>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</si>
  <si>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</si>
  <si>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</si>
  <si>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</si>
  <si>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</si>
  <si>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</si>
  <si>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</si>
  <si>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</si>
  <si>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</si>
  <si>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</si>
  <si>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</si>
  <si>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</si>
  <si>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</si>
  <si>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</si>
  <si>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</si>
  <si>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</si>
  <si>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</si>
  <si>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</si>
  <si>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</si>
  <si>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</si>
  <si>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</si>
  <si>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</si>
  <si>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</si>
  <si>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</si>
  <si>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</si>
  <si>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</si>
  <si>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</si>
  <si>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</si>
  <si>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</si>
  <si>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</si>
  <si>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</si>
  <si>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</si>
  <si>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</si>
  <si>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</si>
  <si>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</si>
  <si>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</si>
  <si>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</si>
  <si>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</si>
  <si>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</si>
  <si>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</si>
  <si>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</si>
  <si>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</si>
  <si>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</si>
  <si>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</si>
  <si>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</si>
  <si>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</si>
  <si>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</si>
  <si>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</si>
  <si>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</si>
  <si>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</si>
  <si>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</si>
  <si>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</si>
  <si>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</si>
  <si>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</si>
  <si>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</si>
  <si>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</si>
  <si>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</si>
  <si>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</si>
  <si>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 с молоком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</si>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</sst>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22.3.2024г.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"22 марта 2024 г."</f>
        <v>22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45.49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27.57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135.9</v>
      </c>
      <c r="AL12" s="26">
        <v>125.4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8.36</v>
      </c>
      <c r="CE12" s="23">
        <v>14.1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6.97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15.68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9.5</v>
      </c>
    </row>
    <row r="14" spans="1:96" s="23" customFormat="1">
      <c r="A14" s="23" t="str">
        <f>"2"</f>
        <v>2</v>
      </c>
      <c r="B14" s="24" t="s">
        <v>96</v>
      </c>
      <c r="C14" s="25" t="str">
        <f>"38,4"</f>
        <v>38,4</v>
      </c>
      <c r="D14" s="25">
        <v>2.54</v>
      </c>
      <c r="E14" s="25">
        <v>0</v>
      </c>
      <c r="F14" s="25">
        <v>0.25</v>
      </c>
      <c r="G14" s="25">
        <v>0.25</v>
      </c>
      <c r="H14" s="25">
        <v>18.010000000000002</v>
      </c>
      <c r="I14" s="25">
        <v>85.977983999999992</v>
      </c>
      <c r="J14" s="26">
        <v>0</v>
      </c>
      <c r="K14" s="26">
        <v>0</v>
      </c>
      <c r="L14" s="26">
        <v>0</v>
      </c>
      <c r="M14" s="26">
        <v>0</v>
      </c>
      <c r="N14" s="26">
        <v>0.42</v>
      </c>
      <c r="O14" s="26">
        <v>17.510000000000002</v>
      </c>
      <c r="P14" s="26">
        <v>0.08</v>
      </c>
      <c r="Q14" s="26">
        <v>0</v>
      </c>
      <c r="R14" s="26">
        <v>0</v>
      </c>
      <c r="S14" s="26">
        <v>0</v>
      </c>
      <c r="T14" s="26">
        <v>0.69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122.61</v>
      </c>
      <c r="AL14" s="26">
        <v>127.62</v>
      </c>
      <c r="AM14" s="26">
        <v>195.44</v>
      </c>
      <c r="AN14" s="26">
        <v>64.81</v>
      </c>
      <c r="AO14" s="26">
        <v>38.42</v>
      </c>
      <c r="AP14" s="26">
        <v>76.84</v>
      </c>
      <c r="AQ14" s="26">
        <v>29.06</v>
      </c>
      <c r="AR14" s="26">
        <v>138.97999999999999</v>
      </c>
      <c r="AS14" s="26">
        <v>86.19</v>
      </c>
      <c r="AT14" s="26">
        <v>120.27</v>
      </c>
      <c r="AU14" s="26">
        <v>99.22</v>
      </c>
      <c r="AV14" s="26">
        <v>52.12</v>
      </c>
      <c r="AW14" s="26">
        <v>92.21</v>
      </c>
      <c r="AX14" s="26">
        <v>771.06</v>
      </c>
      <c r="AY14" s="26">
        <v>0</v>
      </c>
      <c r="AZ14" s="26">
        <v>251.23</v>
      </c>
      <c r="BA14" s="26">
        <v>109.24</v>
      </c>
      <c r="BB14" s="26">
        <v>72.5</v>
      </c>
      <c r="BC14" s="26">
        <v>57.46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15.01</v>
      </c>
      <c r="CC14" s="25">
        <v>2.15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1.79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1.62</v>
      </c>
      <c r="E15" s="21">
        <v>1.42</v>
      </c>
      <c r="F15" s="21">
        <v>1.62</v>
      </c>
      <c r="G15" s="21">
        <v>0.05</v>
      </c>
      <c r="H15" s="21">
        <v>12.23</v>
      </c>
      <c r="I15" s="21">
        <v>67.454700000000003</v>
      </c>
      <c r="J15" s="22">
        <v>1</v>
      </c>
      <c r="K15" s="22">
        <v>0</v>
      </c>
      <c r="L15" s="22">
        <v>0</v>
      </c>
      <c r="M15" s="22">
        <v>0</v>
      </c>
      <c r="N15" s="22">
        <v>12.12</v>
      </c>
      <c r="O15" s="22">
        <v>0</v>
      </c>
      <c r="P15" s="22">
        <v>0.1</v>
      </c>
      <c r="Q15" s="22">
        <v>0</v>
      </c>
      <c r="R15" s="22">
        <v>0</v>
      </c>
      <c r="S15" s="22">
        <v>0.05</v>
      </c>
      <c r="T15" s="22">
        <v>0.42</v>
      </c>
      <c r="U15" s="22">
        <v>24.85</v>
      </c>
      <c r="V15" s="22">
        <v>72.569999999999993</v>
      </c>
      <c r="W15" s="22">
        <v>58.49</v>
      </c>
      <c r="X15" s="22">
        <v>6.65</v>
      </c>
      <c r="Y15" s="22">
        <v>41.85</v>
      </c>
      <c r="Z15" s="22">
        <v>0.08</v>
      </c>
      <c r="AA15" s="22">
        <v>10</v>
      </c>
      <c r="AB15" s="22">
        <v>4.5</v>
      </c>
      <c r="AC15" s="22">
        <v>11</v>
      </c>
      <c r="AD15" s="22">
        <v>0</v>
      </c>
      <c r="AE15" s="22">
        <v>0.02</v>
      </c>
      <c r="AF15" s="22">
        <v>7.0000000000000007E-2</v>
      </c>
      <c r="AG15" s="22">
        <v>0.04</v>
      </c>
      <c r="AH15" s="22">
        <v>0.4</v>
      </c>
      <c r="AI15" s="22">
        <v>0.26</v>
      </c>
      <c r="AJ15" s="22">
        <v>0</v>
      </c>
      <c r="AK15" s="22">
        <v>79.87</v>
      </c>
      <c r="AL15" s="22">
        <v>78.89</v>
      </c>
      <c r="AM15" s="22">
        <v>135.24</v>
      </c>
      <c r="AN15" s="22">
        <v>108.78</v>
      </c>
      <c r="AO15" s="22">
        <v>36.26</v>
      </c>
      <c r="AP15" s="22">
        <v>63.7</v>
      </c>
      <c r="AQ15" s="22">
        <v>21.07</v>
      </c>
      <c r="AR15" s="22">
        <v>71.540000000000006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90.16</v>
      </c>
      <c r="BC15" s="22">
        <v>12.74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244.3</v>
      </c>
      <c r="CC15" s="21">
        <v>7.71</v>
      </c>
      <c r="CE15" s="19">
        <v>10.75</v>
      </c>
      <c r="CG15" s="19">
        <v>5.0999999999999996</v>
      </c>
      <c r="CH15" s="19">
        <v>1.6</v>
      </c>
      <c r="CI15" s="19">
        <v>3.35</v>
      </c>
      <c r="CJ15" s="19">
        <v>347.5</v>
      </c>
      <c r="CK15" s="19">
        <v>129.6</v>
      </c>
      <c r="CL15" s="19">
        <v>238.55</v>
      </c>
      <c r="CM15" s="19">
        <v>13.04</v>
      </c>
      <c r="CN15" s="19">
        <v>5.34</v>
      </c>
      <c r="CO15" s="19">
        <v>9.19</v>
      </c>
      <c r="CP15" s="19">
        <v>10</v>
      </c>
      <c r="CQ15" s="19">
        <v>0</v>
      </c>
      <c r="CR15" s="19">
        <v>4.67</v>
      </c>
    </row>
    <row r="16" spans="1:96" s="27" customFormat="1" ht="11.4">
      <c r="B16" s="28" t="s">
        <v>98</v>
      </c>
      <c r="C16" s="29"/>
      <c r="D16" s="29">
        <v>26.96</v>
      </c>
      <c r="E16" s="29">
        <v>22.04</v>
      </c>
      <c r="F16" s="29">
        <v>18.899999999999999</v>
      </c>
      <c r="G16" s="29">
        <v>1.7</v>
      </c>
      <c r="H16" s="29">
        <v>80.13</v>
      </c>
      <c r="I16" s="29">
        <v>595.03</v>
      </c>
      <c r="J16" s="30">
        <v>11.14</v>
      </c>
      <c r="K16" s="30">
        <v>0.73</v>
      </c>
      <c r="L16" s="30">
        <v>0</v>
      </c>
      <c r="M16" s="30">
        <v>0</v>
      </c>
      <c r="N16" s="30">
        <v>45.09</v>
      </c>
      <c r="O16" s="30">
        <v>34.049999999999997</v>
      </c>
      <c r="P16" s="30">
        <v>0.98</v>
      </c>
      <c r="Q16" s="30">
        <v>0</v>
      </c>
      <c r="R16" s="30">
        <v>0</v>
      </c>
      <c r="S16" s="30">
        <v>1.37</v>
      </c>
      <c r="T16" s="30">
        <v>4.66</v>
      </c>
      <c r="U16" s="30">
        <v>609.12</v>
      </c>
      <c r="V16" s="30">
        <v>414.41</v>
      </c>
      <c r="W16" s="30">
        <v>379.8</v>
      </c>
      <c r="X16" s="30">
        <v>57.95</v>
      </c>
      <c r="Y16" s="30">
        <v>384.96</v>
      </c>
      <c r="Z16" s="30">
        <v>1.04</v>
      </c>
      <c r="AA16" s="30">
        <v>95.88</v>
      </c>
      <c r="AB16" s="30">
        <v>57.66</v>
      </c>
      <c r="AC16" s="30">
        <v>122.19</v>
      </c>
      <c r="AD16" s="30">
        <v>0.92</v>
      </c>
      <c r="AE16" s="30">
        <v>0.13</v>
      </c>
      <c r="AF16" s="30">
        <v>0.51</v>
      </c>
      <c r="AG16" s="30">
        <v>0.83</v>
      </c>
      <c r="AH16" s="30">
        <v>6.25</v>
      </c>
      <c r="AI16" s="30">
        <v>1.19</v>
      </c>
      <c r="AJ16" s="30">
        <v>0</v>
      </c>
      <c r="AK16" s="30">
        <v>1349.61</v>
      </c>
      <c r="AL16" s="30">
        <v>1185.76</v>
      </c>
      <c r="AM16" s="30">
        <v>2120.8000000000002</v>
      </c>
      <c r="AN16" s="30">
        <v>1509.47</v>
      </c>
      <c r="AO16" s="30">
        <v>588.95000000000005</v>
      </c>
      <c r="AP16" s="30">
        <v>1009.46</v>
      </c>
      <c r="AQ16" s="30">
        <v>339.77</v>
      </c>
      <c r="AR16" s="30">
        <v>1236.46</v>
      </c>
      <c r="AS16" s="30">
        <v>352.75</v>
      </c>
      <c r="AT16" s="30">
        <v>359.58</v>
      </c>
      <c r="AU16" s="30">
        <v>474.09</v>
      </c>
      <c r="AV16" s="30">
        <v>572.70000000000005</v>
      </c>
      <c r="AW16" s="30">
        <v>249.24</v>
      </c>
      <c r="AX16" s="30">
        <v>1880.29</v>
      </c>
      <c r="AY16" s="30">
        <v>0.53</v>
      </c>
      <c r="AZ16" s="30">
        <v>680.22</v>
      </c>
      <c r="BA16" s="30">
        <v>410.48</v>
      </c>
      <c r="BB16" s="30">
        <v>1273.0999999999999</v>
      </c>
      <c r="BC16" s="30">
        <v>228.17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1.66</v>
      </c>
      <c r="BT16" s="30">
        <v>0</v>
      </c>
      <c r="BU16" s="30">
        <v>0</v>
      </c>
      <c r="BV16" s="30">
        <v>0.93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464.9</v>
      </c>
      <c r="CC16" s="29">
        <f>SUM($CC$10:$CC$15)</f>
        <v>79.39</v>
      </c>
      <c r="CD16" s="27">
        <f>$I$16/$I$51*100</f>
        <v>19.301170662402242</v>
      </c>
      <c r="CE16" s="27">
        <v>105.49</v>
      </c>
      <c r="CG16" s="27">
        <v>74.14</v>
      </c>
      <c r="CH16" s="27">
        <v>41.28</v>
      </c>
      <c r="CI16" s="27">
        <v>57.71</v>
      </c>
      <c r="CJ16" s="27">
        <v>5116.28</v>
      </c>
      <c r="CK16" s="27">
        <v>2031.66</v>
      </c>
      <c r="CL16" s="27">
        <v>3573.97</v>
      </c>
      <c r="CM16" s="27">
        <v>60.69</v>
      </c>
      <c r="CN16" s="27">
        <v>36.58</v>
      </c>
      <c r="CO16" s="27">
        <v>48.63</v>
      </c>
      <c r="CP16" s="27">
        <v>20.25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7.85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4.76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19.36</v>
      </c>
      <c r="CE20" s="23">
        <v>26.06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0.8</v>
      </c>
      <c r="CR20" s="23">
        <v>11.73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"100"</f>
        <v>100</v>
      </c>
      <c r="D21" s="25">
        <v>8.1</v>
      </c>
      <c r="E21" s="25">
        <v>7.31</v>
      </c>
      <c r="F21" s="25">
        <v>8.1199999999999992</v>
      </c>
      <c r="G21" s="25">
        <v>0.91</v>
      </c>
      <c r="H21" s="25">
        <v>8.86</v>
      </c>
      <c r="I21" s="25">
        <v>139.72216910576924</v>
      </c>
      <c r="J21" s="26">
        <v>4.63</v>
      </c>
      <c r="K21" s="26">
        <v>0.54</v>
      </c>
      <c r="L21" s="26">
        <v>0</v>
      </c>
      <c r="M21" s="26">
        <v>0</v>
      </c>
      <c r="N21" s="26">
        <v>1.96</v>
      </c>
      <c r="O21" s="26">
        <v>5.89</v>
      </c>
      <c r="P21" s="26">
        <v>1.01</v>
      </c>
      <c r="Q21" s="26">
        <v>0</v>
      </c>
      <c r="R21" s="26">
        <v>0</v>
      </c>
      <c r="S21" s="26">
        <v>0.22</v>
      </c>
      <c r="T21" s="26">
        <v>1.1299999999999999</v>
      </c>
      <c r="U21" s="26">
        <v>155.18</v>
      </c>
      <c r="V21" s="26">
        <v>213.68</v>
      </c>
      <c r="W21" s="26">
        <v>30.62</v>
      </c>
      <c r="X21" s="26">
        <v>16.38</v>
      </c>
      <c r="Y21" s="26">
        <v>84.05</v>
      </c>
      <c r="Z21" s="26">
        <v>1.1399999999999999</v>
      </c>
      <c r="AA21" s="26">
        <v>12.63</v>
      </c>
      <c r="AB21" s="26">
        <v>14.16</v>
      </c>
      <c r="AC21" s="26">
        <v>26.83</v>
      </c>
      <c r="AD21" s="26">
        <v>0.66</v>
      </c>
      <c r="AE21" s="26">
        <v>0.03</v>
      </c>
      <c r="AF21" s="26">
        <v>7.0000000000000007E-2</v>
      </c>
      <c r="AG21" s="26">
        <v>1.43</v>
      </c>
      <c r="AH21" s="26">
        <v>3.95</v>
      </c>
      <c r="AI21" s="26">
        <v>1.67</v>
      </c>
      <c r="AJ21" s="26">
        <v>0</v>
      </c>
      <c r="AK21" s="26">
        <v>513.69000000000005</v>
      </c>
      <c r="AL21" s="26">
        <v>393.32</v>
      </c>
      <c r="AM21" s="26">
        <v>745.23</v>
      </c>
      <c r="AN21" s="26">
        <v>742.89</v>
      </c>
      <c r="AO21" s="26">
        <v>225.57</v>
      </c>
      <c r="AP21" s="26">
        <v>397.11</v>
      </c>
      <c r="AQ21" s="26">
        <v>107.85</v>
      </c>
      <c r="AR21" s="26">
        <v>407.2</v>
      </c>
      <c r="AS21" s="26">
        <v>540.35</v>
      </c>
      <c r="AT21" s="26">
        <v>536.73</v>
      </c>
      <c r="AU21" s="26">
        <v>897.85</v>
      </c>
      <c r="AV21" s="26">
        <v>333.82</v>
      </c>
      <c r="AW21" s="26">
        <v>455.11</v>
      </c>
      <c r="AX21" s="26">
        <v>1603.92</v>
      </c>
      <c r="AY21" s="26">
        <v>96.4</v>
      </c>
      <c r="AZ21" s="26">
        <v>376.96</v>
      </c>
      <c r="BA21" s="26">
        <v>414.01</v>
      </c>
      <c r="BB21" s="26">
        <v>336.28</v>
      </c>
      <c r="BC21" s="26">
        <v>139.94</v>
      </c>
      <c r="BD21" s="26">
        <v>0.04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0.13</v>
      </c>
      <c r="BJ21" s="26">
        <v>0</v>
      </c>
      <c r="BK21" s="26">
        <v>0.43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0.04</v>
      </c>
      <c r="BS21" s="26">
        <v>0.48</v>
      </c>
      <c r="BT21" s="26">
        <v>0</v>
      </c>
      <c r="BU21" s="26">
        <v>0</v>
      </c>
      <c r="BV21" s="26">
        <v>0.5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113.94</v>
      </c>
      <c r="CC21" s="25">
        <v>39.729999999999997</v>
      </c>
      <c r="CE21" s="23">
        <v>14.99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0.31</v>
      </c>
      <c r="CR21" s="23">
        <v>24.08</v>
      </c>
    </row>
    <row r="22" spans="1:96" s="23" customFormat="1">
      <c r="A22" s="23" t="str">
        <f>"2"</f>
        <v>2</v>
      </c>
      <c r="B22" s="24" t="s">
        <v>96</v>
      </c>
      <c r="C22" s="25" t="str">
        <f>"32"</f>
        <v>32</v>
      </c>
      <c r="D22" s="25">
        <v>2.12</v>
      </c>
      <c r="E22" s="25">
        <v>0</v>
      </c>
      <c r="F22" s="25">
        <v>0.21</v>
      </c>
      <c r="G22" s="25">
        <v>0.21</v>
      </c>
      <c r="H22" s="25">
        <v>15.01</v>
      </c>
      <c r="I22" s="25">
        <v>71.648319999999998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14.59</v>
      </c>
      <c r="P22" s="26">
        <v>0.06</v>
      </c>
      <c r="Q22" s="26">
        <v>0</v>
      </c>
      <c r="R22" s="26">
        <v>0</v>
      </c>
      <c r="S22" s="26">
        <v>0</v>
      </c>
      <c r="T22" s="26">
        <v>0.57999999999999996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102.17</v>
      </c>
      <c r="AL22" s="26">
        <v>106.35</v>
      </c>
      <c r="AM22" s="26">
        <v>162.86000000000001</v>
      </c>
      <c r="AN22" s="26">
        <v>54.01</v>
      </c>
      <c r="AO22" s="26">
        <v>32.020000000000003</v>
      </c>
      <c r="AP22" s="26">
        <v>64.03</v>
      </c>
      <c r="AQ22" s="26">
        <v>24.22</v>
      </c>
      <c r="AR22" s="26">
        <v>115.81</v>
      </c>
      <c r="AS22" s="26">
        <v>71.83</v>
      </c>
      <c r="AT22" s="26">
        <v>100.22</v>
      </c>
      <c r="AU22" s="26">
        <v>82.68</v>
      </c>
      <c r="AV22" s="26">
        <v>43.43</v>
      </c>
      <c r="AW22" s="26">
        <v>76.84</v>
      </c>
      <c r="AX22" s="26">
        <v>642.54999999999995</v>
      </c>
      <c r="AY22" s="26">
        <v>0</v>
      </c>
      <c r="AZ22" s="26">
        <v>209.36</v>
      </c>
      <c r="BA22" s="26">
        <v>91.04</v>
      </c>
      <c r="BB22" s="26">
        <v>60.41</v>
      </c>
      <c r="BC22" s="26">
        <v>47.88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12.51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4.7699999999999996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2.89</v>
      </c>
    </row>
    <row r="25" spans="1:96" s="27" customFormat="1" ht="11.4">
      <c r="B25" s="28" t="s">
        <v>106</v>
      </c>
      <c r="C25" s="29"/>
      <c r="D25" s="29">
        <v>19.149999999999999</v>
      </c>
      <c r="E25" s="29">
        <v>7.89</v>
      </c>
      <c r="F25" s="29">
        <v>18.07</v>
      </c>
      <c r="G25" s="29">
        <v>7.5</v>
      </c>
      <c r="H25" s="29">
        <v>99.71</v>
      </c>
      <c r="I25" s="29">
        <v>621.41</v>
      </c>
      <c r="J25" s="30">
        <v>7.85</v>
      </c>
      <c r="K25" s="30">
        <v>4.01</v>
      </c>
      <c r="L25" s="30">
        <v>0</v>
      </c>
      <c r="M25" s="30">
        <v>0</v>
      </c>
      <c r="N25" s="30">
        <v>26.54</v>
      </c>
      <c r="O25" s="30">
        <v>62.38</v>
      </c>
      <c r="P25" s="30">
        <v>10.79</v>
      </c>
      <c r="Q25" s="30">
        <v>0</v>
      </c>
      <c r="R25" s="30">
        <v>0</v>
      </c>
      <c r="S25" s="30">
        <v>1.34</v>
      </c>
      <c r="T25" s="30">
        <v>7.76</v>
      </c>
      <c r="U25" s="30">
        <v>849.51</v>
      </c>
      <c r="V25" s="30">
        <v>1747.9</v>
      </c>
      <c r="W25" s="30">
        <v>136.16</v>
      </c>
      <c r="X25" s="30">
        <v>117.12</v>
      </c>
      <c r="Y25" s="30">
        <v>313.37</v>
      </c>
      <c r="Z25" s="30">
        <v>4.95</v>
      </c>
      <c r="AA25" s="30">
        <v>32.630000000000003</v>
      </c>
      <c r="AB25" s="30">
        <v>8219.94</v>
      </c>
      <c r="AC25" s="30">
        <v>1468.03</v>
      </c>
      <c r="AD25" s="30">
        <v>5.01</v>
      </c>
      <c r="AE25" s="30">
        <v>0.32</v>
      </c>
      <c r="AF25" s="30">
        <v>0.31</v>
      </c>
      <c r="AG25" s="30">
        <v>4.8600000000000003</v>
      </c>
      <c r="AH25" s="30">
        <v>9.98</v>
      </c>
      <c r="AI25" s="30">
        <v>15.4</v>
      </c>
      <c r="AJ25" s="30">
        <v>0</v>
      </c>
      <c r="AK25" s="30">
        <v>842.92</v>
      </c>
      <c r="AL25" s="30">
        <v>730.46</v>
      </c>
      <c r="AM25" s="30">
        <v>1266.54</v>
      </c>
      <c r="AN25" s="30">
        <v>1053.71</v>
      </c>
      <c r="AO25" s="30">
        <v>333.64</v>
      </c>
      <c r="AP25" s="30">
        <v>660.42</v>
      </c>
      <c r="AQ25" s="30">
        <v>212.94</v>
      </c>
      <c r="AR25" s="30">
        <v>783.15</v>
      </c>
      <c r="AS25" s="30">
        <v>853.11</v>
      </c>
      <c r="AT25" s="30">
        <v>1075.44</v>
      </c>
      <c r="AU25" s="30">
        <v>1335.12</v>
      </c>
      <c r="AV25" s="30">
        <v>462.4</v>
      </c>
      <c r="AW25" s="30">
        <v>732.67</v>
      </c>
      <c r="AX25" s="30">
        <v>3487.51</v>
      </c>
      <c r="AY25" s="30">
        <v>96.4</v>
      </c>
      <c r="AZ25" s="30">
        <v>882.97</v>
      </c>
      <c r="BA25" s="30">
        <v>696.34</v>
      </c>
      <c r="BB25" s="30">
        <v>567.34</v>
      </c>
      <c r="BC25" s="30">
        <v>274.97000000000003</v>
      </c>
      <c r="BD25" s="30">
        <v>0.15</v>
      </c>
      <c r="BE25" s="30">
        <v>7.0000000000000007E-2</v>
      </c>
      <c r="BF25" s="30">
        <v>0.04</v>
      </c>
      <c r="BG25" s="30">
        <v>0.08</v>
      </c>
      <c r="BH25" s="30">
        <v>0.09</v>
      </c>
      <c r="BI25" s="30">
        <v>0.44</v>
      </c>
      <c r="BJ25" s="30">
        <v>0</v>
      </c>
      <c r="BK25" s="30">
        <v>1.79</v>
      </c>
      <c r="BL25" s="30">
        <v>0</v>
      </c>
      <c r="BM25" s="30">
        <v>0.65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0.14000000000000001</v>
      </c>
      <c r="BS25" s="30">
        <v>2.74</v>
      </c>
      <c r="BT25" s="30">
        <v>0</v>
      </c>
      <c r="BU25" s="30">
        <v>0</v>
      </c>
      <c r="BV25" s="30">
        <v>3.94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739.15</v>
      </c>
      <c r="CC25" s="29">
        <f>SUM($CC$17:$CC$24)</f>
        <v>80.72</v>
      </c>
      <c r="CD25" s="27">
        <f>$I$25/$I$51*100</f>
        <v>20.156866815662028</v>
      </c>
      <c r="CE25" s="27">
        <v>1402.62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1.91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19.8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16.5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30.89</v>
      </c>
      <c r="CD29" s="27">
        <f>$I$29/$I$51*100</f>
        <v>5.173750433848979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45.49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27.57</v>
      </c>
    </row>
    <row r="33" spans="1:96" s="23" customFormat="1">
      <c r="A33" s="23" t="str">
        <f>"-"</f>
        <v>-</v>
      </c>
      <c r="B33" s="24" t="s">
        <v>94</v>
      </c>
      <c r="C33" s="25" t="str">
        <f>"40"</f>
        <v>40</v>
      </c>
      <c r="D33" s="25">
        <v>2.88</v>
      </c>
      <c r="E33" s="25">
        <v>2.88</v>
      </c>
      <c r="F33" s="25">
        <v>3.4</v>
      </c>
      <c r="G33" s="25">
        <v>0</v>
      </c>
      <c r="H33" s="25">
        <v>22.2</v>
      </c>
      <c r="I33" s="25">
        <v>126.96</v>
      </c>
      <c r="J33" s="26">
        <v>2.08</v>
      </c>
      <c r="K33" s="26">
        <v>0</v>
      </c>
      <c r="L33" s="26">
        <v>0</v>
      </c>
      <c r="M33" s="26">
        <v>0</v>
      </c>
      <c r="N33" s="26">
        <v>22.2</v>
      </c>
      <c r="O33" s="26">
        <v>0</v>
      </c>
      <c r="P33" s="26">
        <v>0</v>
      </c>
      <c r="Q33" s="26">
        <v>0</v>
      </c>
      <c r="R33" s="26">
        <v>0</v>
      </c>
      <c r="S33" s="26">
        <v>0.16</v>
      </c>
      <c r="T33" s="26">
        <v>0.72</v>
      </c>
      <c r="U33" s="26">
        <v>52</v>
      </c>
      <c r="V33" s="26">
        <v>146</v>
      </c>
      <c r="W33" s="26">
        <v>122.8</v>
      </c>
      <c r="X33" s="26">
        <v>13.6</v>
      </c>
      <c r="Y33" s="26">
        <v>87.6</v>
      </c>
      <c r="Z33" s="26">
        <v>0.08</v>
      </c>
      <c r="AA33" s="26">
        <v>16.8</v>
      </c>
      <c r="AB33" s="26">
        <v>12</v>
      </c>
      <c r="AC33" s="26">
        <v>18.8</v>
      </c>
      <c r="AD33" s="26">
        <v>0.08</v>
      </c>
      <c r="AE33" s="26">
        <v>0.02</v>
      </c>
      <c r="AF33" s="26">
        <v>0.15</v>
      </c>
      <c r="AG33" s="26">
        <v>0.08</v>
      </c>
      <c r="AH33" s="26">
        <v>0.72</v>
      </c>
      <c r="AI33" s="26">
        <v>0.4</v>
      </c>
      <c r="AJ33" s="26">
        <v>0</v>
      </c>
      <c r="AK33" s="26">
        <v>181.2</v>
      </c>
      <c r="AL33" s="26">
        <v>167.2</v>
      </c>
      <c r="AM33" s="26">
        <v>215.2</v>
      </c>
      <c r="AN33" s="26">
        <v>216</v>
      </c>
      <c r="AO33" s="26">
        <v>66</v>
      </c>
      <c r="AP33" s="26">
        <v>121.6</v>
      </c>
      <c r="AQ33" s="26">
        <v>38</v>
      </c>
      <c r="AR33" s="26">
        <v>128</v>
      </c>
      <c r="AS33" s="26">
        <v>94.4</v>
      </c>
      <c r="AT33" s="26">
        <v>96</v>
      </c>
      <c r="AU33" s="26">
        <v>212</v>
      </c>
      <c r="AV33" s="26">
        <v>68</v>
      </c>
      <c r="AW33" s="26">
        <v>56</v>
      </c>
      <c r="AX33" s="26">
        <v>636.4</v>
      </c>
      <c r="AY33" s="26">
        <v>0</v>
      </c>
      <c r="AZ33" s="26">
        <v>312</v>
      </c>
      <c r="BA33" s="26">
        <v>167.2</v>
      </c>
      <c r="BB33" s="26">
        <v>135.19999999999999</v>
      </c>
      <c r="BC33" s="26">
        <v>27.6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0.99</v>
      </c>
      <c r="BT33" s="26">
        <v>0</v>
      </c>
      <c r="BU33" s="26">
        <v>0</v>
      </c>
      <c r="BV33" s="26">
        <v>7.0000000000000007E-2</v>
      </c>
      <c r="BW33" s="26">
        <v>0.02</v>
      </c>
      <c r="BX33" s="26">
        <v>0.03</v>
      </c>
      <c r="BY33" s="26">
        <v>0</v>
      </c>
      <c r="BZ33" s="26">
        <v>0</v>
      </c>
      <c r="CA33" s="26">
        <v>0</v>
      </c>
      <c r="CB33" s="26">
        <v>10.64</v>
      </c>
      <c r="CC33" s="25">
        <v>11.15</v>
      </c>
      <c r="CE33" s="23">
        <v>18.8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9.2899999999999991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20.9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12.67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2.8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2.33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1.62</v>
      </c>
      <c r="E36" s="21">
        <v>1.42</v>
      </c>
      <c r="F36" s="21">
        <v>1.62</v>
      </c>
      <c r="G36" s="21">
        <v>0.05</v>
      </c>
      <c r="H36" s="21">
        <v>12.23</v>
      </c>
      <c r="I36" s="21">
        <v>67.454700000000003</v>
      </c>
      <c r="J36" s="22">
        <v>1</v>
      </c>
      <c r="K36" s="22">
        <v>0</v>
      </c>
      <c r="L36" s="22">
        <v>0</v>
      </c>
      <c r="M36" s="22">
        <v>0</v>
      </c>
      <c r="N36" s="22">
        <v>12.12</v>
      </c>
      <c r="O36" s="22">
        <v>0</v>
      </c>
      <c r="P36" s="22">
        <v>0.1</v>
      </c>
      <c r="Q36" s="22">
        <v>0</v>
      </c>
      <c r="R36" s="22">
        <v>0</v>
      </c>
      <c r="S36" s="22">
        <v>0.05</v>
      </c>
      <c r="T36" s="22">
        <v>0.42</v>
      </c>
      <c r="U36" s="22">
        <v>24.85</v>
      </c>
      <c r="V36" s="22">
        <v>72.569999999999993</v>
      </c>
      <c r="W36" s="22">
        <v>58.49</v>
      </c>
      <c r="X36" s="22">
        <v>6.65</v>
      </c>
      <c r="Y36" s="22">
        <v>41.85</v>
      </c>
      <c r="Z36" s="22">
        <v>0.08</v>
      </c>
      <c r="AA36" s="22">
        <v>10</v>
      </c>
      <c r="AB36" s="22">
        <v>4.5</v>
      </c>
      <c r="AC36" s="22">
        <v>11</v>
      </c>
      <c r="AD36" s="22">
        <v>0</v>
      </c>
      <c r="AE36" s="22">
        <v>0.02</v>
      </c>
      <c r="AF36" s="22">
        <v>7.0000000000000007E-2</v>
      </c>
      <c r="AG36" s="22">
        <v>0.04</v>
      </c>
      <c r="AH36" s="22">
        <v>0.4</v>
      </c>
      <c r="AI36" s="22">
        <v>0.26</v>
      </c>
      <c r="AJ36" s="22">
        <v>0</v>
      </c>
      <c r="AK36" s="22">
        <v>79.87</v>
      </c>
      <c r="AL36" s="22">
        <v>78.89</v>
      </c>
      <c r="AM36" s="22">
        <v>135.24</v>
      </c>
      <c r="AN36" s="22">
        <v>108.78</v>
      </c>
      <c r="AO36" s="22">
        <v>36.26</v>
      </c>
      <c r="AP36" s="22">
        <v>63.7</v>
      </c>
      <c r="AQ36" s="22">
        <v>21.07</v>
      </c>
      <c r="AR36" s="22">
        <v>71.540000000000006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90.16</v>
      </c>
      <c r="BC36" s="22">
        <v>12.74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244.3</v>
      </c>
      <c r="CC36" s="21">
        <v>7.71</v>
      </c>
      <c r="CE36" s="19">
        <v>10.75</v>
      </c>
      <c r="CG36" s="19">
        <v>5.0999999999999996</v>
      </c>
      <c r="CH36" s="19">
        <v>1.6</v>
      </c>
      <c r="CI36" s="19">
        <v>3.35</v>
      </c>
      <c r="CJ36" s="19">
        <v>347.5</v>
      </c>
      <c r="CK36" s="19">
        <v>129.6</v>
      </c>
      <c r="CL36" s="19">
        <v>238.55</v>
      </c>
      <c r="CM36" s="19">
        <v>13.04</v>
      </c>
      <c r="CN36" s="19">
        <v>5.34</v>
      </c>
      <c r="CO36" s="19">
        <v>9.19</v>
      </c>
      <c r="CP36" s="19">
        <v>10</v>
      </c>
      <c r="CQ36" s="19">
        <v>0</v>
      </c>
      <c r="CR36" s="19">
        <v>4.67</v>
      </c>
    </row>
    <row r="37" spans="1:96" s="27" customFormat="1" ht="11.4">
      <c r="B37" s="28" t="s">
        <v>112</v>
      </c>
      <c r="C37" s="29"/>
      <c r="D37" s="29">
        <v>29.7</v>
      </c>
      <c r="E37" s="29">
        <v>23.51</v>
      </c>
      <c r="F37" s="29">
        <v>21.46</v>
      </c>
      <c r="G37" s="29">
        <v>1.9</v>
      </c>
      <c r="H37" s="29">
        <v>97.72</v>
      </c>
      <c r="I37" s="29">
        <v>698.44</v>
      </c>
      <c r="J37" s="30">
        <v>12.78</v>
      </c>
      <c r="K37" s="30">
        <v>0.76</v>
      </c>
      <c r="L37" s="30">
        <v>0</v>
      </c>
      <c r="M37" s="30">
        <v>0</v>
      </c>
      <c r="N37" s="30">
        <v>53.08</v>
      </c>
      <c r="O37" s="30">
        <v>43.45</v>
      </c>
      <c r="P37" s="30">
        <v>1.2</v>
      </c>
      <c r="Q37" s="30">
        <v>0</v>
      </c>
      <c r="R37" s="30">
        <v>0</v>
      </c>
      <c r="S37" s="30">
        <v>1.43</v>
      </c>
      <c r="T37" s="30">
        <v>5.56</v>
      </c>
      <c r="U37" s="30">
        <v>732.57</v>
      </c>
      <c r="V37" s="30">
        <v>492.46</v>
      </c>
      <c r="W37" s="30">
        <v>439.46</v>
      </c>
      <c r="X37" s="30">
        <v>68.12</v>
      </c>
      <c r="Y37" s="30">
        <v>437.78</v>
      </c>
      <c r="Z37" s="30">
        <v>1.2</v>
      </c>
      <c r="AA37" s="30">
        <v>106.14</v>
      </c>
      <c r="AB37" s="30">
        <v>66.14</v>
      </c>
      <c r="AC37" s="30">
        <v>138.21</v>
      </c>
      <c r="AD37" s="30">
        <v>0.97</v>
      </c>
      <c r="AE37" s="30">
        <v>0.15</v>
      </c>
      <c r="AF37" s="30">
        <v>0.59</v>
      </c>
      <c r="AG37" s="30">
        <v>0.95</v>
      </c>
      <c r="AH37" s="30">
        <v>6.89</v>
      </c>
      <c r="AI37" s="30">
        <v>1.42</v>
      </c>
      <c r="AJ37" s="30">
        <v>0</v>
      </c>
      <c r="AK37" s="30">
        <v>1498.46</v>
      </c>
      <c r="AL37" s="30">
        <v>1327.94</v>
      </c>
      <c r="AM37" s="30">
        <v>2362.1999999999998</v>
      </c>
      <c r="AN37" s="30">
        <v>1653.4</v>
      </c>
      <c r="AO37" s="30">
        <v>648.29</v>
      </c>
      <c r="AP37" s="30">
        <v>1113.58</v>
      </c>
      <c r="AQ37" s="30">
        <v>377.04</v>
      </c>
      <c r="AR37" s="30">
        <v>1373.97</v>
      </c>
      <c r="AS37" s="30">
        <v>444.35</v>
      </c>
      <c r="AT37" s="30">
        <v>449.18</v>
      </c>
      <c r="AU37" s="30">
        <v>593.57000000000005</v>
      </c>
      <c r="AV37" s="30">
        <v>618.57000000000005</v>
      </c>
      <c r="AW37" s="30">
        <v>310.41000000000003</v>
      </c>
      <c r="AX37" s="30">
        <v>2373.67</v>
      </c>
      <c r="AY37" s="30">
        <v>0.53</v>
      </c>
      <c r="AZ37" s="30">
        <v>867.25</v>
      </c>
      <c r="BA37" s="30">
        <v>515.64</v>
      </c>
      <c r="BB37" s="30">
        <v>1394.22</v>
      </c>
      <c r="BC37" s="30">
        <v>268.26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1.1200000000000001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2.13</v>
      </c>
      <c r="BT37" s="30">
        <v>0</v>
      </c>
      <c r="BU37" s="30">
        <v>0</v>
      </c>
      <c r="BV37" s="30">
        <v>1.05</v>
      </c>
      <c r="BW37" s="30">
        <v>0.04</v>
      </c>
      <c r="BX37" s="30">
        <v>0.03</v>
      </c>
      <c r="BY37" s="30">
        <v>0</v>
      </c>
      <c r="BZ37" s="30">
        <v>0</v>
      </c>
      <c r="CA37" s="30">
        <v>0</v>
      </c>
      <c r="CB37" s="30">
        <v>513.36</v>
      </c>
      <c r="CC37" s="29">
        <f>SUM($CC$31:$CC$36)</f>
        <v>88.049999999999983</v>
      </c>
      <c r="CD37" s="27">
        <f>$I$37/$I$51*100</f>
        <v>22.655512558103329</v>
      </c>
      <c r="CE37" s="27">
        <v>117.16</v>
      </c>
      <c r="CG37" s="27">
        <v>66.87</v>
      </c>
      <c r="CH37" s="27">
        <v>36.74</v>
      </c>
      <c r="CI37" s="27">
        <v>51.81</v>
      </c>
      <c r="CJ37" s="27">
        <v>4367.29</v>
      </c>
      <c r="CK37" s="27">
        <v>1884.6</v>
      </c>
      <c r="CL37" s="27">
        <v>3125.94</v>
      </c>
      <c r="CM37" s="27">
        <v>60.2</v>
      </c>
      <c r="CN37" s="27">
        <v>37.92</v>
      </c>
      <c r="CO37" s="27">
        <v>49.06</v>
      </c>
      <c r="CP37" s="27">
        <v>21.5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6.12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9.82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5.95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24.2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14.67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"110"</f>
        <v>110</v>
      </c>
      <c r="D42" s="25">
        <v>8.92</v>
      </c>
      <c r="E42" s="25">
        <v>8.0399999999999991</v>
      </c>
      <c r="F42" s="25">
        <v>8.93</v>
      </c>
      <c r="G42" s="25">
        <v>1</v>
      </c>
      <c r="H42" s="25">
        <v>9.74</v>
      </c>
      <c r="I42" s="25">
        <v>153.69438601634621</v>
      </c>
      <c r="J42" s="26">
        <v>5.09</v>
      </c>
      <c r="K42" s="26">
        <v>0.6</v>
      </c>
      <c r="L42" s="26">
        <v>0</v>
      </c>
      <c r="M42" s="26">
        <v>0</v>
      </c>
      <c r="N42" s="26">
        <v>2.15</v>
      </c>
      <c r="O42" s="26">
        <v>6.48</v>
      </c>
      <c r="P42" s="26">
        <v>1.1100000000000001</v>
      </c>
      <c r="Q42" s="26">
        <v>0</v>
      </c>
      <c r="R42" s="26">
        <v>0</v>
      </c>
      <c r="S42" s="26">
        <v>0.24</v>
      </c>
      <c r="T42" s="26">
        <v>1.24</v>
      </c>
      <c r="U42" s="26">
        <v>170.7</v>
      </c>
      <c r="V42" s="26">
        <v>235.05</v>
      </c>
      <c r="W42" s="26">
        <v>33.68</v>
      </c>
      <c r="X42" s="26">
        <v>18.02</v>
      </c>
      <c r="Y42" s="26">
        <v>92.46</v>
      </c>
      <c r="Z42" s="26">
        <v>1.25</v>
      </c>
      <c r="AA42" s="26">
        <v>13.9</v>
      </c>
      <c r="AB42" s="26">
        <v>15.58</v>
      </c>
      <c r="AC42" s="26">
        <v>29.51</v>
      </c>
      <c r="AD42" s="26">
        <v>0.72</v>
      </c>
      <c r="AE42" s="26">
        <v>0.03</v>
      </c>
      <c r="AF42" s="26">
        <v>7.0000000000000007E-2</v>
      </c>
      <c r="AG42" s="26">
        <v>1.57</v>
      </c>
      <c r="AH42" s="26">
        <v>4.34</v>
      </c>
      <c r="AI42" s="26">
        <v>1.83</v>
      </c>
      <c r="AJ42" s="26">
        <v>0</v>
      </c>
      <c r="AK42" s="26">
        <v>565.05999999999995</v>
      </c>
      <c r="AL42" s="26">
        <v>432.65</v>
      </c>
      <c r="AM42" s="26">
        <v>819.75</v>
      </c>
      <c r="AN42" s="26">
        <v>817.18</v>
      </c>
      <c r="AO42" s="26">
        <v>248.12</v>
      </c>
      <c r="AP42" s="26">
        <v>436.82</v>
      </c>
      <c r="AQ42" s="26">
        <v>118.63</v>
      </c>
      <c r="AR42" s="26">
        <v>447.92</v>
      </c>
      <c r="AS42" s="26">
        <v>594.39</v>
      </c>
      <c r="AT42" s="26">
        <v>590.4</v>
      </c>
      <c r="AU42" s="26">
        <v>987.64</v>
      </c>
      <c r="AV42" s="26">
        <v>367.2</v>
      </c>
      <c r="AW42" s="26">
        <v>500.62</v>
      </c>
      <c r="AX42" s="26">
        <v>1764.32</v>
      </c>
      <c r="AY42" s="26">
        <v>106.04</v>
      </c>
      <c r="AZ42" s="26">
        <v>414.66</v>
      </c>
      <c r="BA42" s="26">
        <v>455.41</v>
      </c>
      <c r="BB42" s="26">
        <v>369.9</v>
      </c>
      <c r="BC42" s="26">
        <v>153.93</v>
      </c>
      <c r="BD42" s="26">
        <v>0.05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0.15</v>
      </c>
      <c r="BJ42" s="26">
        <v>0</v>
      </c>
      <c r="BK42" s="26">
        <v>0.47</v>
      </c>
      <c r="BL42" s="26">
        <v>0</v>
      </c>
      <c r="BM42" s="26">
        <v>0.16</v>
      </c>
      <c r="BN42" s="26">
        <v>0</v>
      </c>
      <c r="BO42" s="26">
        <v>0.01</v>
      </c>
      <c r="BP42" s="26">
        <v>0</v>
      </c>
      <c r="BQ42" s="26">
        <v>0.03</v>
      </c>
      <c r="BR42" s="26">
        <v>0.04</v>
      </c>
      <c r="BS42" s="26">
        <v>0.53</v>
      </c>
      <c r="BT42" s="26">
        <v>0</v>
      </c>
      <c r="BU42" s="26">
        <v>0</v>
      </c>
      <c r="BV42" s="26">
        <v>0.54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125.33</v>
      </c>
      <c r="CC42" s="25">
        <v>43.7</v>
      </c>
      <c r="CE42" s="23">
        <v>16.489999999999998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0.34</v>
      </c>
      <c r="CR42" s="23">
        <v>26.49</v>
      </c>
    </row>
    <row r="43" spans="1:96" s="23" customFormat="1">
      <c r="A43" s="23" t="str">
        <f>"2"</f>
        <v>2</v>
      </c>
      <c r="B43" s="24" t="s">
        <v>96</v>
      </c>
      <c r="C43" s="25" t="str">
        <f>"52,4"</f>
        <v>52,4</v>
      </c>
      <c r="D43" s="25">
        <v>3.46</v>
      </c>
      <c r="E43" s="25">
        <v>0</v>
      </c>
      <c r="F43" s="25">
        <v>0.34</v>
      </c>
      <c r="G43" s="25">
        <v>0.34</v>
      </c>
      <c r="H43" s="25">
        <v>24.58</v>
      </c>
      <c r="I43" s="25">
        <v>117.324124</v>
      </c>
      <c r="J43" s="26">
        <v>0</v>
      </c>
      <c r="K43" s="26">
        <v>0</v>
      </c>
      <c r="L43" s="26">
        <v>0</v>
      </c>
      <c r="M43" s="26">
        <v>0</v>
      </c>
      <c r="N43" s="26">
        <v>0.57999999999999996</v>
      </c>
      <c r="O43" s="26">
        <v>23.89</v>
      </c>
      <c r="P43" s="26">
        <v>0.1</v>
      </c>
      <c r="Q43" s="26">
        <v>0</v>
      </c>
      <c r="R43" s="26">
        <v>0</v>
      </c>
      <c r="S43" s="26">
        <v>0</v>
      </c>
      <c r="T43" s="26">
        <v>0.94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167.31</v>
      </c>
      <c r="AL43" s="26">
        <v>174.15</v>
      </c>
      <c r="AM43" s="26">
        <v>266.69</v>
      </c>
      <c r="AN43" s="26">
        <v>88.44</v>
      </c>
      <c r="AO43" s="26">
        <v>52.43</v>
      </c>
      <c r="AP43" s="26">
        <v>104.85</v>
      </c>
      <c r="AQ43" s="26">
        <v>39.659999999999997</v>
      </c>
      <c r="AR43" s="26">
        <v>189.65</v>
      </c>
      <c r="AS43" s="26">
        <v>117.62</v>
      </c>
      <c r="AT43" s="26">
        <v>164.12</v>
      </c>
      <c r="AU43" s="26">
        <v>135.4</v>
      </c>
      <c r="AV43" s="26">
        <v>71.12</v>
      </c>
      <c r="AW43" s="26">
        <v>125.82</v>
      </c>
      <c r="AX43" s="26">
        <v>1052.17</v>
      </c>
      <c r="AY43" s="26">
        <v>0</v>
      </c>
      <c r="AZ43" s="26">
        <v>342.82</v>
      </c>
      <c r="BA43" s="26">
        <v>149.07</v>
      </c>
      <c r="BB43" s="26">
        <v>98.93</v>
      </c>
      <c r="BC43" s="26">
        <v>78.41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0.15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20.49</v>
      </c>
      <c r="CC43" s="25">
        <v>2.93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2.4500000000000002</v>
      </c>
    </row>
    <row r="44" spans="1:96" s="23" customFormat="1">
      <c r="A44" s="23" t="str">
        <f>"3"</f>
        <v>3</v>
      </c>
      <c r="B44" s="24" t="s">
        <v>104</v>
      </c>
      <c r="C44" s="25" t="str">
        <f>"50"</f>
        <v>50</v>
      </c>
      <c r="D44" s="25">
        <v>3.3</v>
      </c>
      <c r="E44" s="25">
        <v>0</v>
      </c>
      <c r="F44" s="25">
        <v>0.6</v>
      </c>
      <c r="G44" s="25">
        <v>0.6</v>
      </c>
      <c r="H44" s="25">
        <v>20.85</v>
      </c>
      <c r="I44" s="25">
        <v>96.69</v>
      </c>
      <c r="J44" s="26">
        <v>0.1</v>
      </c>
      <c r="K44" s="26">
        <v>0</v>
      </c>
      <c r="L44" s="26">
        <v>0</v>
      </c>
      <c r="M44" s="26">
        <v>0</v>
      </c>
      <c r="N44" s="26">
        <v>0.6</v>
      </c>
      <c r="O44" s="26">
        <v>16.100000000000001</v>
      </c>
      <c r="P44" s="26">
        <v>4.1500000000000004</v>
      </c>
      <c r="Q44" s="26">
        <v>0</v>
      </c>
      <c r="R44" s="26">
        <v>0</v>
      </c>
      <c r="S44" s="26">
        <v>0.5</v>
      </c>
      <c r="T44" s="26">
        <v>1.25</v>
      </c>
      <c r="U44" s="26">
        <v>305</v>
      </c>
      <c r="V44" s="26">
        <v>122.5</v>
      </c>
      <c r="W44" s="26">
        <v>17.5</v>
      </c>
      <c r="X44" s="26">
        <v>23.5</v>
      </c>
      <c r="Y44" s="26">
        <v>79</v>
      </c>
      <c r="Z44" s="26">
        <v>1.95</v>
      </c>
      <c r="AA44" s="26">
        <v>0</v>
      </c>
      <c r="AB44" s="26">
        <v>2.5</v>
      </c>
      <c r="AC44" s="26">
        <v>0.5</v>
      </c>
      <c r="AD44" s="26">
        <v>0.7</v>
      </c>
      <c r="AE44" s="26">
        <v>0.09</v>
      </c>
      <c r="AF44" s="26">
        <v>0.04</v>
      </c>
      <c r="AG44" s="26">
        <v>0.35</v>
      </c>
      <c r="AH44" s="26">
        <v>1</v>
      </c>
      <c r="AI44" s="26">
        <v>0</v>
      </c>
      <c r="AJ44" s="26">
        <v>0</v>
      </c>
      <c r="AK44" s="26">
        <v>0</v>
      </c>
      <c r="AL44" s="26">
        <v>0</v>
      </c>
      <c r="AM44" s="26">
        <v>213.5</v>
      </c>
      <c r="AN44" s="26">
        <v>111.5</v>
      </c>
      <c r="AO44" s="26">
        <v>46.5</v>
      </c>
      <c r="AP44" s="26">
        <v>99</v>
      </c>
      <c r="AQ44" s="26">
        <v>40</v>
      </c>
      <c r="AR44" s="26">
        <v>185.5</v>
      </c>
      <c r="AS44" s="26">
        <v>148.5</v>
      </c>
      <c r="AT44" s="26">
        <v>145.5</v>
      </c>
      <c r="AU44" s="26">
        <v>232</v>
      </c>
      <c r="AV44" s="26">
        <v>62</v>
      </c>
      <c r="AW44" s="26">
        <v>155</v>
      </c>
      <c r="AX44" s="26">
        <v>764.5</v>
      </c>
      <c r="AY44" s="26">
        <v>0</v>
      </c>
      <c r="AZ44" s="26">
        <v>263</v>
      </c>
      <c r="BA44" s="26">
        <v>145.5</v>
      </c>
      <c r="BB44" s="26">
        <v>90</v>
      </c>
      <c r="BC44" s="26">
        <v>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7.0000000000000007E-2</v>
      </c>
      <c r="BL44" s="26">
        <v>0</v>
      </c>
      <c r="BM44" s="26">
        <v>0.01</v>
      </c>
      <c r="BN44" s="26">
        <v>0.01</v>
      </c>
      <c r="BO44" s="26">
        <v>0</v>
      </c>
      <c r="BP44" s="26">
        <v>0</v>
      </c>
      <c r="BQ44" s="26">
        <v>0</v>
      </c>
      <c r="BR44" s="26">
        <v>0.01</v>
      </c>
      <c r="BS44" s="26">
        <v>0.06</v>
      </c>
      <c r="BT44" s="26">
        <v>0</v>
      </c>
      <c r="BU44" s="26">
        <v>0</v>
      </c>
      <c r="BV44" s="26">
        <v>0.24</v>
      </c>
      <c r="BW44" s="26">
        <v>0.04</v>
      </c>
      <c r="BX44" s="26">
        <v>0</v>
      </c>
      <c r="BY44" s="26">
        <v>0</v>
      </c>
      <c r="BZ44" s="26">
        <v>0</v>
      </c>
      <c r="CA44" s="26">
        <v>0</v>
      </c>
      <c r="CB44" s="26">
        <v>23.5</v>
      </c>
      <c r="CC44" s="25">
        <v>2.9</v>
      </c>
      <c r="CE44" s="23">
        <v>0.42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2.42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4.7699999999999996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2.89</v>
      </c>
    </row>
    <row r="46" spans="1:96" s="27" customFormat="1" ht="11.4">
      <c r="B46" s="28" t="s">
        <v>114</v>
      </c>
      <c r="C46" s="29"/>
      <c r="D46" s="29">
        <v>25.22</v>
      </c>
      <c r="E46" s="29">
        <v>8.77</v>
      </c>
      <c r="F46" s="29">
        <v>23.23</v>
      </c>
      <c r="G46" s="29">
        <v>11.1</v>
      </c>
      <c r="H46" s="29">
        <v>137.81</v>
      </c>
      <c r="I46" s="29">
        <v>839.25</v>
      </c>
      <c r="J46" s="30">
        <v>9.35</v>
      </c>
      <c r="K46" s="30">
        <v>5.91</v>
      </c>
      <c r="L46" s="30">
        <v>0</v>
      </c>
      <c r="M46" s="30">
        <v>0</v>
      </c>
      <c r="N46" s="30">
        <v>31.99</v>
      </c>
      <c r="O46" s="30">
        <v>90.7</v>
      </c>
      <c r="P46" s="30">
        <v>15.12</v>
      </c>
      <c r="Q46" s="30">
        <v>0</v>
      </c>
      <c r="R46" s="30">
        <v>0</v>
      </c>
      <c r="S46" s="30">
        <v>1.88</v>
      </c>
      <c r="T46" s="30">
        <v>10.4</v>
      </c>
      <c r="U46" s="30">
        <v>1195</v>
      </c>
      <c r="V46" s="30">
        <v>2174.15</v>
      </c>
      <c r="W46" s="30">
        <v>172.67</v>
      </c>
      <c r="X46" s="30">
        <v>159.27000000000001</v>
      </c>
      <c r="Y46" s="30">
        <v>424.25</v>
      </c>
      <c r="Z46" s="30">
        <v>7</v>
      </c>
      <c r="AA46" s="30">
        <v>38.9</v>
      </c>
      <c r="AB46" s="30">
        <v>12821.35</v>
      </c>
      <c r="AC46" s="30">
        <v>2262.11</v>
      </c>
      <c r="AD46" s="30">
        <v>7</v>
      </c>
      <c r="AE46" s="30">
        <v>0.45</v>
      </c>
      <c r="AF46" s="30">
        <v>0.41</v>
      </c>
      <c r="AG46" s="30">
        <v>6.13</v>
      </c>
      <c r="AH46" s="30">
        <v>12.45</v>
      </c>
      <c r="AI46" s="30">
        <v>20.05</v>
      </c>
      <c r="AJ46" s="30">
        <v>0</v>
      </c>
      <c r="AK46" s="30">
        <v>945.38</v>
      </c>
      <c r="AL46" s="30">
        <v>841.17</v>
      </c>
      <c r="AM46" s="30">
        <v>1651.17</v>
      </c>
      <c r="AN46" s="30">
        <v>1290.94</v>
      </c>
      <c r="AO46" s="30">
        <v>420.9</v>
      </c>
      <c r="AP46" s="30">
        <v>847.48</v>
      </c>
      <c r="AQ46" s="30">
        <v>281.18</v>
      </c>
      <c r="AR46" s="30">
        <v>1062.47</v>
      </c>
      <c r="AS46" s="30">
        <v>1098.23</v>
      </c>
      <c r="AT46" s="30">
        <v>1384.62</v>
      </c>
      <c r="AU46" s="30">
        <v>1712.67</v>
      </c>
      <c r="AV46" s="30">
        <v>578.91</v>
      </c>
      <c r="AW46" s="30">
        <v>961.38</v>
      </c>
      <c r="AX46" s="30">
        <v>4803</v>
      </c>
      <c r="AY46" s="30">
        <v>106.04</v>
      </c>
      <c r="AZ46" s="30">
        <v>1266.56</v>
      </c>
      <c r="BA46" s="30">
        <v>923.78</v>
      </c>
      <c r="BB46" s="30">
        <v>731.2</v>
      </c>
      <c r="BC46" s="30">
        <v>376.48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0.53</v>
      </c>
      <c r="BJ46" s="30">
        <v>0</v>
      </c>
      <c r="BK46" s="30">
        <v>2.31</v>
      </c>
      <c r="BL46" s="30">
        <v>0</v>
      </c>
      <c r="BM46" s="30">
        <v>0.85</v>
      </c>
      <c r="BN46" s="30">
        <v>0.04</v>
      </c>
      <c r="BO46" s="30">
        <v>0.06</v>
      </c>
      <c r="BP46" s="30">
        <v>0</v>
      </c>
      <c r="BQ46" s="30">
        <v>0.1</v>
      </c>
      <c r="BR46" s="30">
        <v>0.17</v>
      </c>
      <c r="BS46" s="30">
        <v>3.74</v>
      </c>
      <c r="BT46" s="30">
        <v>0</v>
      </c>
      <c r="BU46" s="30">
        <v>0</v>
      </c>
      <c r="BV46" s="30">
        <v>5.87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890.18</v>
      </c>
      <c r="CC46" s="29">
        <f>SUM($CC$38:$CC$45)</f>
        <v>98.420000000000016</v>
      </c>
      <c r="CD46" s="27">
        <f>$I$46/$I$51*100</f>
        <v>27.223009727948309</v>
      </c>
      <c r="CE46" s="27">
        <v>2175.79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22.44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18.7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33.53</v>
      </c>
      <c r="CD50" s="27">
        <f>$I$50/$I$51*100</f>
        <v>5.4896898020351168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104.31</v>
      </c>
      <c r="E51" s="29">
        <v>62.21</v>
      </c>
      <c r="F51" s="29">
        <v>83.34</v>
      </c>
      <c r="G51" s="29">
        <v>23.48</v>
      </c>
      <c r="H51" s="29">
        <v>493.69</v>
      </c>
      <c r="I51" s="29">
        <v>3082.87</v>
      </c>
      <c r="J51" s="30">
        <v>41.43</v>
      </c>
      <c r="K51" s="30">
        <v>11.41</v>
      </c>
      <c r="L51" s="30">
        <v>0</v>
      </c>
      <c r="M51" s="30">
        <v>0</v>
      </c>
      <c r="N51" s="30">
        <v>225.1</v>
      </c>
      <c r="O51" s="30">
        <v>233.94</v>
      </c>
      <c r="P51" s="30">
        <v>34.65</v>
      </c>
      <c r="Q51" s="30">
        <v>0</v>
      </c>
      <c r="R51" s="30">
        <v>0</v>
      </c>
      <c r="S51" s="30">
        <v>10.58</v>
      </c>
      <c r="T51" s="30">
        <v>31.18</v>
      </c>
      <c r="U51" s="30">
        <v>3493.4</v>
      </c>
      <c r="V51" s="30">
        <v>6198.51</v>
      </c>
      <c r="W51" s="30">
        <v>1207.3</v>
      </c>
      <c r="X51" s="30">
        <v>447.26</v>
      </c>
      <c r="Y51" s="30">
        <v>1623.56</v>
      </c>
      <c r="Z51" s="30">
        <v>26.83</v>
      </c>
      <c r="AA51" s="30">
        <v>273.55</v>
      </c>
      <c r="AB51" s="30">
        <v>21261.09</v>
      </c>
      <c r="AC51" s="30">
        <v>4006.54</v>
      </c>
      <c r="AD51" s="30">
        <v>14.95</v>
      </c>
      <c r="AE51" s="30">
        <v>1.18</v>
      </c>
      <c r="AF51" s="30">
        <v>1.92</v>
      </c>
      <c r="AG51" s="30">
        <v>14.12</v>
      </c>
      <c r="AH51" s="30">
        <v>37.64</v>
      </c>
      <c r="AI51" s="30">
        <v>78.06</v>
      </c>
      <c r="AJ51" s="30">
        <v>0.8</v>
      </c>
      <c r="AK51" s="30">
        <v>4706.7700000000004</v>
      </c>
      <c r="AL51" s="30">
        <v>4166.9399999999996</v>
      </c>
      <c r="AM51" s="30">
        <v>7517.51</v>
      </c>
      <c r="AN51" s="30">
        <v>5621.12</v>
      </c>
      <c r="AO51" s="30">
        <v>2009.37</v>
      </c>
      <c r="AP51" s="30">
        <v>3698.13</v>
      </c>
      <c r="AQ51" s="30">
        <v>1228.53</v>
      </c>
      <c r="AR51" s="30">
        <v>4512.8500000000004</v>
      </c>
      <c r="AS51" s="30">
        <v>2854.84</v>
      </c>
      <c r="AT51" s="30">
        <v>3332.83</v>
      </c>
      <c r="AU51" s="30">
        <v>4597.04</v>
      </c>
      <c r="AV51" s="30">
        <v>2274.9699999999998</v>
      </c>
      <c r="AW51" s="30">
        <v>2342.5</v>
      </c>
      <c r="AX51" s="30">
        <v>12806.87</v>
      </c>
      <c r="AY51" s="30">
        <v>203.51</v>
      </c>
      <c r="AZ51" s="30">
        <v>3778.6</v>
      </c>
      <c r="BA51" s="30">
        <v>2645.45</v>
      </c>
      <c r="BB51" s="30">
        <v>4005.08</v>
      </c>
      <c r="BC51" s="30">
        <v>1179.8800000000001</v>
      </c>
      <c r="BD51" s="30">
        <v>0.53</v>
      </c>
      <c r="BE51" s="30">
        <v>0.24</v>
      </c>
      <c r="BF51" s="30">
        <v>0.13</v>
      </c>
      <c r="BG51" s="30">
        <v>0.3</v>
      </c>
      <c r="BH51" s="30">
        <v>0.34</v>
      </c>
      <c r="BI51" s="30">
        <v>1.58</v>
      </c>
      <c r="BJ51" s="30">
        <v>0</v>
      </c>
      <c r="BK51" s="30">
        <v>6.08</v>
      </c>
      <c r="BL51" s="30">
        <v>0</v>
      </c>
      <c r="BM51" s="30">
        <v>2.12</v>
      </c>
      <c r="BN51" s="30">
        <v>7.0000000000000007E-2</v>
      </c>
      <c r="BO51" s="30">
        <v>0.11</v>
      </c>
      <c r="BP51" s="30">
        <v>0</v>
      </c>
      <c r="BQ51" s="30">
        <v>0.3</v>
      </c>
      <c r="BR51" s="30">
        <v>0.5</v>
      </c>
      <c r="BS51" s="30">
        <v>10.26</v>
      </c>
      <c r="BT51" s="30">
        <v>0</v>
      </c>
      <c r="BU51" s="30">
        <v>0</v>
      </c>
      <c r="BV51" s="30">
        <v>11.77</v>
      </c>
      <c r="BW51" s="30">
        <v>0.16</v>
      </c>
      <c r="BX51" s="30">
        <v>0.06</v>
      </c>
      <c r="BY51" s="30">
        <v>0</v>
      </c>
      <c r="BZ51" s="30">
        <v>0</v>
      </c>
      <c r="CA51" s="30">
        <v>0</v>
      </c>
      <c r="CB51" s="30">
        <v>3236.14</v>
      </c>
      <c r="CC51" s="29">
        <v>410.99999999999994</v>
      </c>
      <c r="CE51" s="27">
        <v>3817.07</v>
      </c>
      <c r="CG51" s="27">
        <v>375.82</v>
      </c>
      <c r="CH51" s="27">
        <v>221.77</v>
      </c>
      <c r="CI51" s="27">
        <v>298.79000000000002</v>
      </c>
      <c r="CJ51" s="27">
        <v>18832.36</v>
      </c>
      <c r="CK51" s="27">
        <v>8670.65</v>
      </c>
      <c r="CL51" s="27">
        <v>13751.5</v>
      </c>
      <c r="CM51" s="27">
        <v>345.35</v>
      </c>
      <c r="CN51" s="27">
        <v>187.15</v>
      </c>
      <c r="CO51" s="27">
        <v>266.29000000000002</v>
      </c>
      <c r="CP51" s="27">
        <v>56.55</v>
      </c>
      <c r="CQ51" s="27">
        <v>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25</v>
      </c>
      <c r="G53" s="16"/>
      <c r="H53" s="16">
        <v>61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19.8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45373.33017361111</v>
      </c>
      <c r="C1">
        <f>YEAR(Дата_Сост)</f>
        <v>2024</v>
      </c>
      <c r="D1">
        <f>MONTH(Дата_Сост)</f>
        <v>3</v>
      </c>
      <c r="E1">
        <f>DAY(Дата_Сост)</f>
        <v>22</v>
      </c>
    </row>
    <row r="2" spans="1:5">
      <c r="A2" t="s">
        <v>82</v>
      </c>
      <c r="B2" s="2">
        <v>45364.374166666668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2024-03-13T04:10:15Z</dcterms:modified>
</cp:coreProperties>
</file>