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<sst xmlns="http://schemas.openxmlformats.org/spreadsheetml/2006/main" count="183" uniqueCount="155">
  <si>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</si>
  <si>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</si>
  <si>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</si>
  <si>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</si>
  <si>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</si>
  <si>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</si>
  <si>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</si>
  <si>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</si>
  <si>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</si>
  <si>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</si>
  <si>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</si>
  <si>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</si>
  <si>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</si>
  <si>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</si>
  <si>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</si>
  <si>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</si>
  <si>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</si>
  <si>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</si>
  <si>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</si>
  <si>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</si>
  <si>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</si>
  <si>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</si>
  <si>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</si>
  <si>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</si>
  <si>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</si>
  <si>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</si>
  <si>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</si>
  <si>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</si>
  <si>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</si>
  <si>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</si>
  <si>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</si>
  <si>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</si>
  <si>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</si>
  <si>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</si>
  <si>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</si>
  <si>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</si>
  <si>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</si>
  <si>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</si>
  <si>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</si>
  <si>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</si>
  <si>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</si>
  <si>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</si>
  <si>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</si>
  <si>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</si>
  <si>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</si>
  <si>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</si>
  <si>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</si>
  <si>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</si>
  <si>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</si>
  <si>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</si>
  <si>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</si>
  <si>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</si>
  <si>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</si>
  <si>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</si>
  <si>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</si>
  <si>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</si>
  <si>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</si>
  <si>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</si>
  <si>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</si>
  <si>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</si>
  <si>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</si>
  <si>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</si>
  <si>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</si>
  <si>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</si>
  <si>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</si>
  <si>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</si>
  <si>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</si>
  <si>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</si>
  <si>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</si>
  <si>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</si>
  <si>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</si>
  <si>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</si>
  <si>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</si>
  <si>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</si>
  <si>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</si>
  <si>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</si>
  <si>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</si>
  <si>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</si>
  <si>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</si>
  <si>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</si>
  <si>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</si>
  <si>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</si>
  <si>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</si>
  <si>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</si>
  <si>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</si>
  <si>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</si>
  <si>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</si>
  <si>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</si>
  <si>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</si>
  <si>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</si>
  <si>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</si>
  <si>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</si>
  <si>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</si>
  <si>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</si>
  <si>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</si>
  <si>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</si>
  <si>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</si>
  <si>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</si>
  <si>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</si>
  <si>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</si>
  <si>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</si>
  <si>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</si>
  <si>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</si>
  <si>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</si>
  <si>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</si>
  <si>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</si>
  <si>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</si>
  <si>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</si>
  <si>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</si>
  <si>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</si>
  <si>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</si>
  <si>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</si>
  <si>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</si>
  <si>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</si>
  <si>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</si>
  <si>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</si>
  <si>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</si>
  <si>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</si>
  <si>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</si>
  <si>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</si>
  <si>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</si>
  <si>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</si>
  <si>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</si>
  <si>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</si>
  <si>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</si>
  <si>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</si>
  <si>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</si>
  <si>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</si>
  <si>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</si>
  <si>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</si>
  <si>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</si>
  <si>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</si>
  <si>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</si>
  <si>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</si>
  <si>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</si>
  <si>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</si>
  <si>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</si>
  <si>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</si>
  <si>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</si>
  <si>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</si>
  <si>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</si>
  <si>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</si>
  <si>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</si>
  <si>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</si>
  <si>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</si>
  <si>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</si>
  <si>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</si>
  <si>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</si>
  <si>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</si>
  <si>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</si>
  <si>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</si>
  <si>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</si>
  <si>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</si>
  <si>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12 и старше 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</si>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</sst>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" workbookViewId="0">
      <selection activeCell="H32" sqref="H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15.10.2024г.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"15 октября 2024 г."</f>
        <v>15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"180"</f>
        <v>180</v>
      </c>
      <c r="D11" s="25">
        <v>4.78</v>
      </c>
      <c r="E11" s="25">
        <v>2.12</v>
      </c>
      <c r="F11" s="25">
        <v>4.58</v>
      </c>
      <c r="G11" s="25">
        <v>0.28999999999999998</v>
      </c>
      <c r="H11" s="25">
        <v>26.52</v>
      </c>
      <c r="I11" s="25">
        <v>165.00784679999998</v>
      </c>
      <c r="J11" s="26">
        <v>3.19</v>
      </c>
      <c r="K11" s="26">
        <v>0.08</v>
      </c>
      <c r="L11" s="26">
        <v>0</v>
      </c>
      <c r="M11" s="26">
        <v>0</v>
      </c>
      <c r="N11" s="26">
        <v>7.63</v>
      </c>
      <c r="O11" s="26">
        <v>17.95</v>
      </c>
      <c r="P11" s="26">
        <v>0.94</v>
      </c>
      <c r="Q11" s="26">
        <v>0</v>
      </c>
      <c r="R11" s="26">
        <v>0</v>
      </c>
      <c r="S11" s="26">
        <v>7.0000000000000007E-2</v>
      </c>
      <c r="T11" s="26">
        <v>1.42</v>
      </c>
      <c r="U11" s="26">
        <v>316.16000000000003</v>
      </c>
      <c r="V11" s="26">
        <v>126.58</v>
      </c>
      <c r="W11" s="26">
        <v>84.31</v>
      </c>
      <c r="X11" s="26">
        <v>13.42</v>
      </c>
      <c r="Y11" s="26">
        <v>79.08</v>
      </c>
      <c r="Z11" s="26">
        <v>0.35</v>
      </c>
      <c r="AA11" s="26">
        <v>17.28</v>
      </c>
      <c r="AB11" s="26">
        <v>14.4</v>
      </c>
      <c r="AC11" s="26">
        <v>32.04</v>
      </c>
      <c r="AD11" s="26">
        <v>0.47</v>
      </c>
      <c r="AE11" s="26">
        <v>0.05</v>
      </c>
      <c r="AF11" s="26">
        <v>0.1</v>
      </c>
      <c r="AG11" s="26">
        <v>0.34</v>
      </c>
      <c r="AH11" s="26">
        <v>1.45</v>
      </c>
      <c r="AI11" s="26">
        <v>0.37</v>
      </c>
      <c r="AJ11" s="26">
        <v>0</v>
      </c>
      <c r="AK11" s="26">
        <v>244.39</v>
      </c>
      <c r="AL11" s="26">
        <v>232.18</v>
      </c>
      <c r="AM11" s="26">
        <v>408.65</v>
      </c>
      <c r="AN11" s="26">
        <v>220.81</v>
      </c>
      <c r="AO11" s="26">
        <v>92.62</v>
      </c>
      <c r="AP11" s="26">
        <v>174.85</v>
      </c>
      <c r="AQ11" s="26">
        <v>60.34</v>
      </c>
      <c r="AR11" s="26">
        <v>246.42</v>
      </c>
      <c r="AS11" s="26">
        <v>93.26</v>
      </c>
      <c r="AT11" s="26">
        <v>128.12</v>
      </c>
      <c r="AU11" s="26">
        <v>104.8</v>
      </c>
      <c r="AV11" s="26">
        <v>58.04</v>
      </c>
      <c r="AW11" s="26">
        <v>99.62</v>
      </c>
      <c r="AX11" s="26">
        <v>871.11</v>
      </c>
      <c r="AY11" s="26">
        <v>0</v>
      </c>
      <c r="AZ11" s="26">
        <v>283.17</v>
      </c>
      <c r="BA11" s="26">
        <v>145.31</v>
      </c>
      <c r="BB11" s="26">
        <v>199.05</v>
      </c>
      <c r="BC11" s="26">
        <v>77.489999999999995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0.05</v>
      </c>
      <c r="BI11" s="26">
        <v>0.25</v>
      </c>
      <c r="BJ11" s="26">
        <v>0</v>
      </c>
      <c r="BK11" s="26">
        <v>0.7</v>
      </c>
      <c r="BL11" s="26">
        <v>0</v>
      </c>
      <c r="BM11" s="26">
        <v>0.22</v>
      </c>
      <c r="BN11" s="26">
        <v>0</v>
      </c>
      <c r="BO11" s="26">
        <v>0</v>
      </c>
      <c r="BP11" s="26">
        <v>0</v>
      </c>
      <c r="BQ11" s="26">
        <v>0.05</v>
      </c>
      <c r="BR11" s="26">
        <v>7.0000000000000007E-2</v>
      </c>
      <c r="BS11" s="26">
        <v>0.56999999999999995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162.19</v>
      </c>
      <c r="CC11" s="25">
        <v>16.239999999999998</v>
      </c>
      <c r="CE11" s="23">
        <v>19.68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4.5</v>
      </c>
      <c r="CQ11" s="23">
        <v>0.72</v>
      </c>
      <c r="CR11" s="23">
        <v>9.84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44.55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27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8.73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7.28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44.780199999999994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1.31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1.0900000000000001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24.94</v>
      </c>
      <c r="E16" s="29">
        <v>20.98</v>
      </c>
      <c r="F16" s="29">
        <v>17</v>
      </c>
      <c r="G16" s="29">
        <v>2.5499999999999998</v>
      </c>
      <c r="H16" s="29">
        <v>73.59</v>
      </c>
      <c r="I16" s="29">
        <v>543.54</v>
      </c>
      <c r="J16" s="30">
        <v>10.039999999999999</v>
      </c>
      <c r="K16" s="30">
        <v>1.38</v>
      </c>
      <c r="L16" s="30">
        <v>0</v>
      </c>
      <c r="M16" s="30">
        <v>0</v>
      </c>
      <c r="N16" s="30">
        <v>40.29</v>
      </c>
      <c r="O16" s="30">
        <v>32.020000000000003</v>
      </c>
      <c r="P16" s="30">
        <v>1.29</v>
      </c>
      <c r="Q16" s="30">
        <v>0</v>
      </c>
      <c r="R16" s="30">
        <v>0</v>
      </c>
      <c r="S16" s="30">
        <v>1.29</v>
      </c>
      <c r="T16" s="30">
        <v>3.85</v>
      </c>
      <c r="U16" s="30">
        <v>592.35</v>
      </c>
      <c r="V16" s="30">
        <v>341.28</v>
      </c>
      <c r="W16" s="30">
        <v>313.44</v>
      </c>
      <c r="X16" s="30">
        <v>43.45</v>
      </c>
      <c r="Y16" s="30">
        <v>331.4</v>
      </c>
      <c r="Z16" s="30">
        <v>0.95</v>
      </c>
      <c r="AA16" s="30">
        <v>64.38</v>
      </c>
      <c r="AB16" s="30">
        <v>47.72</v>
      </c>
      <c r="AC16" s="30">
        <v>108.72</v>
      </c>
      <c r="AD16" s="30">
        <v>1.74</v>
      </c>
      <c r="AE16" s="30">
        <v>0.11</v>
      </c>
      <c r="AF16" s="30">
        <v>0.43</v>
      </c>
      <c r="AG16" s="30">
        <v>0.77</v>
      </c>
      <c r="AH16" s="30">
        <v>5.9</v>
      </c>
      <c r="AI16" s="30">
        <v>0.86</v>
      </c>
      <c r="AJ16" s="30">
        <v>0</v>
      </c>
      <c r="AK16" s="30">
        <v>1241.8699999999999</v>
      </c>
      <c r="AL16" s="30">
        <v>1080.94</v>
      </c>
      <c r="AM16" s="30">
        <v>1896.61</v>
      </c>
      <c r="AN16" s="30">
        <v>1361.37</v>
      </c>
      <c r="AO16" s="30">
        <v>526.54</v>
      </c>
      <c r="AP16" s="30">
        <v>921.63</v>
      </c>
      <c r="AQ16" s="30">
        <v>303.88</v>
      </c>
      <c r="AR16" s="30">
        <v>1140.44</v>
      </c>
      <c r="AS16" s="30">
        <v>287.56</v>
      </c>
      <c r="AT16" s="30">
        <v>347.88</v>
      </c>
      <c r="AU16" s="30">
        <v>432</v>
      </c>
      <c r="AV16" s="30">
        <v>559.04</v>
      </c>
      <c r="AW16" s="30">
        <v>254.78</v>
      </c>
      <c r="AX16" s="30">
        <v>2126.0700000000002</v>
      </c>
      <c r="AY16" s="30">
        <v>0.53</v>
      </c>
      <c r="AZ16" s="30">
        <v>756.04</v>
      </c>
      <c r="BA16" s="30">
        <v>420.83</v>
      </c>
      <c r="BB16" s="30">
        <v>1131.58</v>
      </c>
      <c r="BC16" s="30">
        <v>218.66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0.05</v>
      </c>
      <c r="BI16" s="30">
        <v>0.25</v>
      </c>
      <c r="BJ16" s="30">
        <v>0</v>
      </c>
      <c r="BK16" s="30">
        <v>0.83</v>
      </c>
      <c r="BL16" s="30">
        <v>0</v>
      </c>
      <c r="BM16" s="30">
        <v>0.28999999999999998</v>
      </c>
      <c r="BN16" s="30">
        <v>0.01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1.75</v>
      </c>
      <c r="BT16" s="30">
        <v>0</v>
      </c>
      <c r="BU16" s="30">
        <v>0</v>
      </c>
      <c r="BV16" s="30">
        <v>1.36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445.09</v>
      </c>
      <c r="CC16" s="29">
        <f>SUM($CC$10:$CC$15)</f>
        <v>72.02</v>
      </c>
      <c r="CD16" s="27">
        <f>$I$16/$I$49*100</f>
        <v>15.205192044087616</v>
      </c>
      <c r="CE16" s="27">
        <v>72.33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18.5</v>
      </c>
      <c r="CQ16" s="27">
        <v>1.22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11.52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8.23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4.99</v>
      </c>
    </row>
    <row r="20" spans="1:96" s="23" customFormat="1">
      <c r="A20" s="23" t="str">
        <f>"4/90"</f>
        <v>4/90</v>
      </c>
      <c r="B20" s="24" t="s">
        <v>102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375.30899111538417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60.43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36.619999999999997</v>
      </c>
    </row>
    <row r="21" spans="1:96" s="23" customFormat="1">
      <c r="A21" s="23" t="str">
        <f>"2"</f>
        <v>2</v>
      </c>
      <c r="B21" s="24" t="s">
        <v>96</v>
      </c>
      <c r="C21" s="25" t="str">
        <f>"26,9"</f>
        <v>26,9</v>
      </c>
      <c r="D21" s="25">
        <v>1.78</v>
      </c>
      <c r="E21" s="25">
        <v>0</v>
      </c>
      <c r="F21" s="25">
        <v>0.18</v>
      </c>
      <c r="G21" s="25">
        <v>0.18</v>
      </c>
      <c r="H21" s="25">
        <v>12.62</v>
      </c>
      <c r="I21" s="25">
        <v>60.229368999999998</v>
      </c>
      <c r="J21" s="26">
        <v>0</v>
      </c>
      <c r="K21" s="26">
        <v>0</v>
      </c>
      <c r="L21" s="26">
        <v>0</v>
      </c>
      <c r="M21" s="26">
        <v>0</v>
      </c>
      <c r="N21" s="26">
        <v>0.3</v>
      </c>
      <c r="O21" s="26">
        <v>12.27</v>
      </c>
      <c r="P21" s="26">
        <v>0.05</v>
      </c>
      <c r="Q21" s="26">
        <v>0</v>
      </c>
      <c r="R21" s="26">
        <v>0</v>
      </c>
      <c r="S21" s="26">
        <v>0</v>
      </c>
      <c r="T21" s="26">
        <v>0.48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85.89</v>
      </c>
      <c r="AL21" s="26">
        <v>89.4</v>
      </c>
      <c r="AM21" s="26">
        <v>136.91</v>
      </c>
      <c r="AN21" s="26">
        <v>45.4</v>
      </c>
      <c r="AO21" s="26">
        <v>26.91</v>
      </c>
      <c r="AP21" s="26">
        <v>53.83</v>
      </c>
      <c r="AQ21" s="26">
        <v>20.36</v>
      </c>
      <c r="AR21" s="26">
        <v>97.36</v>
      </c>
      <c r="AS21" s="26">
        <v>60.38</v>
      </c>
      <c r="AT21" s="26">
        <v>84.25</v>
      </c>
      <c r="AU21" s="26">
        <v>69.510000000000005</v>
      </c>
      <c r="AV21" s="26">
        <v>36.51</v>
      </c>
      <c r="AW21" s="26">
        <v>64.59</v>
      </c>
      <c r="AX21" s="26">
        <v>540.14</v>
      </c>
      <c r="AY21" s="26">
        <v>0</v>
      </c>
      <c r="AZ21" s="26">
        <v>175.99</v>
      </c>
      <c r="BA21" s="26">
        <v>76.53</v>
      </c>
      <c r="BB21" s="26">
        <v>50.78</v>
      </c>
      <c r="BC21" s="26">
        <v>40.25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7.0000000000000007E-2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10.52</v>
      </c>
      <c r="CC21" s="25">
        <v>1.76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1.47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1.27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1.06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105</v>
      </c>
      <c r="C24" s="29"/>
      <c r="D24" s="29">
        <v>25.05</v>
      </c>
      <c r="E24" s="29">
        <v>13.72</v>
      </c>
      <c r="F24" s="29">
        <v>22.54</v>
      </c>
      <c r="G24" s="29">
        <v>6.46</v>
      </c>
      <c r="H24" s="29">
        <v>105.69</v>
      </c>
      <c r="I24" s="29">
        <v>710.72</v>
      </c>
      <c r="J24" s="30">
        <v>5.29</v>
      </c>
      <c r="K24" s="30">
        <v>4.0199999999999996</v>
      </c>
      <c r="L24" s="30">
        <v>0</v>
      </c>
      <c r="M24" s="30">
        <v>0</v>
      </c>
      <c r="N24" s="30">
        <v>23.36</v>
      </c>
      <c r="O24" s="30">
        <v>72.14</v>
      </c>
      <c r="P24" s="30">
        <v>10.199999999999999</v>
      </c>
      <c r="Q24" s="30">
        <v>0</v>
      </c>
      <c r="R24" s="30">
        <v>0</v>
      </c>
      <c r="S24" s="30">
        <v>0.91</v>
      </c>
      <c r="T24" s="30">
        <v>6.82</v>
      </c>
      <c r="U24" s="30">
        <v>1102.83</v>
      </c>
      <c r="V24" s="30">
        <v>1061.93</v>
      </c>
      <c r="W24" s="30">
        <v>97.99</v>
      </c>
      <c r="X24" s="30">
        <v>91.95</v>
      </c>
      <c r="Y24" s="30">
        <v>288.52999999999997</v>
      </c>
      <c r="Z24" s="30">
        <v>4.26</v>
      </c>
      <c r="AA24" s="30">
        <v>29.32</v>
      </c>
      <c r="AB24" s="30">
        <v>3923.06</v>
      </c>
      <c r="AC24" s="30">
        <v>761.79</v>
      </c>
      <c r="AD24" s="30">
        <v>6.96</v>
      </c>
      <c r="AE24" s="30">
        <v>0.2</v>
      </c>
      <c r="AF24" s="30">
        <v>0.22</v>
      </c>
      <c r="AG24" s="30">
        <v>7.61</v>
      </c>
      <c r="AH24" s="30">
        <v>15.42</v>
      </c>
      <c r="AI24" s="30">
        <v>8.02</v>
      </c>
      <c r="AJ24" s="30">
        <v>0</v>
      </c>
      <c r="AK24" s="30">
        <v>1193.6600000000001</v>
      </c>
      <c r="AL24" s="30">
        <v>1212.83</v>
      </c>
      <c r="AM24" s="30">
        <v>1859.92</v>
      </c>
      <c r="AN24" s="30">
        <v>1769.24</v>
      </c>
      <c r="AO24" s="30">
        <v>516.86</v>
      </c>
      <c r="AP24" s="30">
        <v>974.82</v>
      </c>
      <c r="AQ24" s="30">
        <v>106.75</v>
      </c>
      <c r="AR24" s="30">
        <v>1132.0999999999999</v>
      </c>
      <c r="AS24" s="30">
        <v>380.25</v>
      </c>
      <c r="AT24" s="30">
        <v>520.51</v>
      </c>
      <c r="AU24" s="30">
        <v>519.37</v>
      </c>
      <c r="AV24" s="30">
        <v>548.30999999999995</v>
      </c>
      <c r="AW24" s="30">
        <v>343.54</v>
      </c>
      <c r="AX24" s="30">
        <v>1930.6</v>
      </c>
      <c r="AY24" s="30">
        <v>0</v>
      </c>
      <c r="AZ24" s="30">
        <v>569.19000000000005</v>
      </c>
      <c r="BA24" s="30">
        <v>367.02</v>
      </c>
      <c r="BB24" s="30">
        <v>753.01</v>
      </c>
      <c r="BC24" s="30">
        <v>331.23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0.49</v>
      </c>
      <c r="BL24" s="30">
        <v>0</v>
      </c>
      <c r="BM24" s="30">
        <v>0.23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1.46</v>
      </c>
      <c r="BT24" s="30">
        <v>0</v>
      </c>
      <c r="BU24" s="30">
        <v>0</v>
      </c>
      <c r="BV24" s="30">
        <v>3.3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680.19</v>
      </c>
      <c r="CC24" s="29">
        <f>SUM($CC$17:$CC$23)</f>
        <v>88.01</v>
      </c>
      <c r="CD24" s="27">
        <f>$I$24/$I$49*100</f>
        <v>19.881948135507876</v>
      </c>
      <c r="CE24" s="27">
        <v>683.16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"180"</f>
        <v>180</v>
      </c>
      <c r="D26" s="25">
        <v>4.8600000000000003</v>
      </c>
      <c r="E26" s="25">
        <v>0</v>
      </c>
      <c r="F26" s="25">
        <v>4.5</v>
      </c>
      <c r="G26" s="25">
        <v>0</v>
      </c>
      <c r="H26" s="25">
        <v>29.16</v>
      </c>
      <c r="I26" s="25">
        <v>162.10799999999998</v>
      </c>
      <c r="J26" s="26">
        <v>1.26</v>
      </c>
      <c r="K26" s="26">
        <v>0</v>
      </c>
      <c r="L26" s="26">
        <v>0</v>
      </c>
      <c r="M26" s="26">
        <v>0</v>
      </c>
      <c r="N26" s="26">
        <v>21.96</v>
      </c>
      <c r="O26" s="26">
        <v>0</v>
      </c>
      <c r="P26" s="26">
        <v>7.2</v>
      </c>
      <c r="Q26" s="26">
        <v>0</v>
      </c>
      <c r="R26" s="26">
        <v>0</v>
      </c>
      <c r="S26" s="26">
        <v>1.44</v>
      </c>
      <c r="T26" s="26">
        <v>1.26</v>
      </c>
      <c r="U26" s="26">
        <v>81</v>
      </c>
      <c r="V26" s="26">
        <v>221.4</v>
      </c>
      <c r="W26" s="26">
        <v>196.2</v>
      </c>
      <c r="X26" s="26">
        <v>23.4</v>
      </c>
      <c r="Y26" s="26">
        <v>153</v>
      </c>
      <c r="Z26" s="26">
        <v>0.18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0.23</v>
      </c>
      <c r="AG26" s="26">
        <v>0.18</v>
      </c>
      <c r="AH26" s="26">
        <v>1.62</v>
      </c>
      <c r="AI26" s="26">
        <v>2.88</v>
      </c>
      <c r="AJ26" s="26">
        <v>0</v>
      </c>
      <c r="AK26" s="26">
        <v>3924</v>
      </c>
      <c r="AL26" s="26">
        <v>3996</v>
      </c>
      <c r="AM26" s="26">
        <v>6876</v>
      </c>
      <c r="AN26" s="26">
        <v>5508</v>
      </c>
      <c r="AO26" s="26">
        <v>1224</v>
      </c>
      <c r="AP26" s="26">
        <v>3636</v>
      </c>
      <c r="AQ26" s="26">
        <v>1080</v>
      </c>
      <c r="AR26" s="26">
        <v>3096</v>
      </c>
      <c r="AS26" s="26">
        <v>3312</v>
      </c>
      <c r="AT26" s="26">
        <v>3564</v>
      </c>
      <c r="AU26" s="26">
        <v>8028</v>
      </c>
      <c r="AV26" s="26">
        <v>1656</v>
      </c>
      <c r="AW26" s="26">
        <v>2160</v>
      </c>
      <c r="AX26" s="26">
        <v>8568</v>
      </c>
      <c r="AY26" s="26">
        <v>0</v>
      </c>
      <c r="AZ26" s="26">
        <v>3816</v>
      </c>
      <c r="BA26" s="26">
        <v>4464</v>
      </c>
      <c r="BB26" s="26">
        <v>2412</v>
      </c>
      <c r="BC26" s="26">
        <v>1368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148.68</v>
      </c>
      <c r="CC26" s="25">
        <v>21.83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18.190000000000001</v>
      </c>
    </row>
    <row r="27" spans="1:96" s="19" customFormat="1">
      <c r="A27" s="19" t="str">
        <f>"16/1"</f>
        <v>16/1</v>
      </c>
      <c r="B27" s="20" t="s">
        <v>108</v>
      </c>
      <c r="C27" s="21" t="str">
        <f>"40"</f>
        <v>40</v>
      </c>
      <c r="D27" s="21">
        <v>12.8</v>
      </c>
      <c r="E27" s="21">
        <v>0</v>
      </c>
      <c r="F27" s="21">
        <v>12</v>
      </c>
      <c r="G27" s="21">
        <v>0</v>
      </c>
      <c r="H27" s="21">
        <v>24.4</v>
      </c>
      <c r="I27" s="21">
        <v>251.91999999999996</v>
      </c>
      <c r="J27" s="22">
        <v>0</v>
      </c>
      <c r="K27" s="22">
        <v>0</v>
      </c>
      <c r="L27" s="22">
        <v>0</v>
      </c>
      <c r="M27" s="22">
        <v>0</v>
      </c>
      <c r="N27" s="22">
        <v>24.4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9.14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7.62</v>
      </c>
    </row>
    <row r="28" spans="1:96" s="27" customFormat="1" ht="11.4">
      <c r="B28" s="28" t="s">
        <v>109</v>
      </c>
      <c r="C28" s="29"/>
      <c r="D28" s="29">
        <v>17.66</v>
      </c>
      <c r="E28" s="29">
        <v>0</v>
      </c>
      <c r="F28" s="29">
        <v>16.5</v>
      </c>
      <c r="G28" s="29">
        <v>0</v>
      </c>
      <c r="H28" s="29">
        <v>53.56</v>
      </c>
      <c r="I28" s="29">
        <v>414.03</v>
      </c>
      <c r="J28" s="30">
        <v>1.26</v>
      </c>
      <c r="K28" s="30">
        <v>0</v>
      </c>
      <c r="L28" s="30">
        <v>0</v>
      </c>
      <c r="M28" s="30">
        <v>0</v>
      </c>
      <c r="N28" s="30">
        <v>46.36</v>
      </c>
      <c r="O28" s="30">
        <v>0</v>
      </c>
      <c r="P28" s="30">
        <v>7.2</v>
      </c>
      <c r="Q28" s="30">
        <v>0</v>
      </c>
      <c r="R28" s="30">
        <v>0</v>
      </c>
      <c r="S28" s="30">
        <v>1.44</v>
      </c>
      <c r="T28" s="30">
        <v>1.26</v>
      </c>
      <c r="U28" s="30">
        <v>81</v>
      </c>
      <c r="V28" s="30">
        <v>221.4</v>
      </c>
      <c r="W28" s="30">
        <v>196.2</v>
      </c>
      <c r="X28" s="30">
        <v>23.4</v>
      </c>
      <c r="Y28" s="30">
        <v>153</v>
      </c>
      <c r="Z28" s="30">
        <v>0.18</v>
      </c>
      <c r="AA28" s="30">
        <v>0</v>
      </c>
      <c r="AB28" s="30">
        <v>0</v>
      </c>
      <c r="AC28" s="30">
        <v>0</v>
      </c>
      <c r="AD28" s="30">
        <v>0</v>
      </c>
      <c r="AE28" s="30">
        <v>0.05</v>
      </c>
      <c r="AF28" s="30">
        <v>0.23</v>
      </c>
      <c r="AG28" s="30">
        <v>0.18</v>
      </c>
      <c r="AH28" s="30">
        <v>1.62</v>
      </c>
      <c r="AI28" s="30">
        <v>2.88</v>
      </c>
      <c r="AJ28" s="30">
        <v>0</v>
      </c>
      <c r="AK28" s="30">
        <v>3924</v>
      </c>
      <c r="AL28" s="30">
        <v>3996</v>
      </c>
      <c r="AM28" s="30">
        <v>6876</v>
      </c>
      <c r="AN28" s="30">
        <v>5508</v>
      </c>
      <c r="AO28" s="30">
        <v>1224</v>
      </c>
      <c r="AP28" s="30">
        <v>3636</v>
      </c>
      <c r="AQ28" s="30">
        <v>1080</v>
      </c>
      <c r="AR28" s="30">
        <v>3096</v>
      </c>
      <c r="AS28" s="30">
        <v>3312</v>
      </c>
      <c r="AT28" s="30">
        <v>3564</v>
      </c>
      <c r="AU28" s="30">
        <v>8028</v>
      </c>
      <c r="AV28" s="30">
        <v>1656</v>
      </c>
      <c r="AW28" s="30">
        <v>2160</v>
      </c>
      <c r="AX28" s="30">
        <v>8568</v>
      </c>
      <c r="AY28" s="30">
        <v>0</v>
      </c>
      <c r="AZ28" s="30">
        <v>3816</v>
      </c>
      <c r="BA28" s="30">
        <v>4464</v>
      </c>
      <c r="BB28" s="30">
        <v>2412</v>
      </c>
      <c r="BC28" s="30">
        <v>1368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148.68</v>
      </c>
      <c r="CC28" s="29">
        <f>SUM($CC$25:$CC$27)</f>
        <v>30.97</v>
      </c>
      <c r="CD28" s="27">
        <f>$I$28/$I$49*100</f>
        <v>11.582230676700142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154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16.239999999999998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9.84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44.55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27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8.73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7.28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2.62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2.1800000000000002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0.72</v>
      </c>
    </row>
    <row r="36" spans="1:96" s="27" customFormat="1" ht="11.4">
      <c r="B36" s="28" t="s">
        <v>111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73.33</v>
      </c>
      <c r="CD36" s="27">
        <f>$I$36/$I$49*100</f>
        <v>16.457884577726805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19.2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10.28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6.23</v>
      </c>
    </row>
    <row r="40" spans="1:96" s="23" customFormat="1">
      <c r="A40" s="23" t="str">
        <f>"4/90"</f>
        <v>4/90</v>
      </c>
      <c r="B40" s="24" t="s">
        <v>102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68.66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41.62</v>
      </c>
    </row>
    <row r="41" spans="1:96" s="23" customFormat="1">
      <c r="A41" s="23" t="str">
        <f>"2"</f>
        <v>2</v>
      </c>
      <c r="B41" s="24" t="s">
        <v>96</v>
      </c>
      <c r="C41" s="25" t="str">
        <f>"33,3"</f>
        <v>33,3</v>
      </c>
      <c r="D41" s="25">
        <v>2.2000000000000002</v>
      </c>
      <c r="E41" s="25">
        <v>0</v>
      </c>
      <c r="F41" s="25">
        <v>0.22</v>
      </c>
      <c r="G41" s="25">
        <v>0.22</v>
      </c>
      <c r="H41" s="25">
        <v>15.62</v>
      </c>
      <c r="I41" s="25">
        <v>74.559032999999999</v>
      </c>
      <c r="J41" s="26">
        <v>0</v>
      </c>
      <c r="K41" s="26">
        <v>0</v>
      </c>
      <c r="L41" s="26">
        <v>0</v>
      </c>
      <c r="M41" s="26">
        <v>0</v>
      </c>
      <c r="N41" s="26">
        <v>0.37</v>
      </c>
      <c r="O41" s="26">
        <v>15.18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106.32</v>
      </c>
      <c r="AL41" s="26">
        <v>110.67</v>
      </c>
      <c r="AM41" s="26">
        <v>169.48</v>
      </c>
      <c r="AN41" s="26">
        <v>56.2</v>
      </c>
      <c r="AO41" s="26">
        <v>33.32</v>
      </c>
      <c r="AP41" s="26">
        <v>66.63</v>
      </c>
      <c r="AQ41" s="26">
        <v>25.2</v>
      </c>
      <c r="AR41" s="26">
        <v>120.52</v>
      </c>
      <c r="AS41" s="26">
        <v>74.75</v>
      </c>
      <c r="AT41" s="26">
        <v>104.3</v>
      </c>
      <c r="AU41" s="26">
        <v>86.04</v>
      </c>
      <c r="AV41" s="26">
        <v>45.19</v>
      </c>
      <c r="AW41" s="26">
        <v>79.959999999999994</v>
      </c>
      <c r="AX41" s="26">
        <v>668.65</v>
      </c>
      <c r="AY41" s="26">
        <v>0</v>
      </c>
      <c r="AZ41" s="26">
        <v>217.86</v>
      </c>
      <c r="BA41" s="26">
        <v>94.74</v>
      </c>
      <c r="BB41" s="26">
        <v>62.87</v>
      </c>
      <c r="BC41" s="26">
        <v>49.83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13.02</v>
      </c>
      <c r="CC41" s="25">
        <v>2.1800000000000002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1.81</v>
      </c>
    </row>
    <row r="42" spans="1:96" s="23" customFormat="1">
      <c r="A42" s="23" t="str">
        <f>"3"</f>
        <v>3</v>
      </c>
      <c r="B42" s="24" t="s">
        <v>103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58.013999999999996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1.9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1.59</v>
      </c>
    </row>
    <row r="43" spans="1:96" s="19" customFormat="1">
      <c r="A43" s="19" t="str">
        <f>"37/10"</f>
        <v>37/10</v>
      </c>
      <c r="B43" s="20" t="s">
        <v>113</v>
      </c>
      <c r="C43" s="21" t="str">
        <f>"200"</f>
        <v>200</v>
      </c>
      <c r="D43" s="21">
        <v>0.67</v>
      </c>
      <c r="E43" s="21">
        <v>0</v>
      </c>
      <c r="F43" s="21">
        <v>0.27</v>
      </c>
      <c r="G43" s="21">
        <v>0.27</v>
      </c>
      <c r="H43" s="21">
        <v>23.62</v>
      </c>
      <c r="I43" s="21">
        <v>90.302599999999998</v>
      </c>
      <c r="J43" s="22">
        <v>0.04</v>
      </c>
      <c r="K43" s="22">
        <v>0</v>
      </c>
      <c r="L43" s="22">
        <v>0</v>
      </c>
      <c r="M43" s="22">
        <v>0</v>
      </c>
      <c r="N43" s="22">
        <v>18.03</v>
      </c>
      <c r="O43" s="22">
        <v>1.18</v>
      </c>
      <c r="P43" s="22">
        <v>4.41</v>
      </c>
      <c r="Q43" s="22">
        <v>0</v>
      </c>
      <c r="R43" s="22">
        <v>0</v>
      </c>
      <c r="S43" s="22">
        <v>1</v>
      </c>
      <c r="T43" s="22">
        <v>0.95</v>
      </c>
      <c r="U43" s="22">
        <v>2.2799999999999998</v>
      </c>
      <c r="V43" s="22">
        <v>10.199999999999999</v>
      </c>
      <c r="W43" s="22">
        <v>11.93</v>
      </c>
      <c r="X43" s="22">
        <v>3.23</v>
      </c>
      <c r="Y43" s="22">
        <v>3.16</v>
      </c>
      <c r="Z43" s="22">
        <v>0.61</v>
      </c>
      <c r="AA43" s="22">
        <v>0</v>
      </c>
      <c r="AB43" s="22">
        <v>882</v>
      </c>
      <c r="AC43" s="22">
        <v>163.4</v>
      </c>
      <c r="AD43" s="22">
        <v>0.76</v>
      </c>
      <c r="AE43" s="22">
        <v>0.01</v>
      </c>
      <c r="AF43" s="22">
        <v>0.05</v>
      </c>
      <c r="AG43" s="22">
        <v>0.2</v>
      </c>
      <c r="AH43" s="22">
        <v>0.28000000000000003</v>
      </c>
      <c r="AI43" s="22">
        <v>80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232.81</v>
      </c>
      <c r="CC43" s="21">
        <v>11.06</v>
      </c>
      <c r="CE43" s="19">
        <v>147</v>
      </c>
      <c r="CG43" s="19">
        <v>5.32</v>
      </c>
      <c r="CH43" s="19">
        <v>5.32</v>
      </c>
      <c r="CI43" s="19">
        <v>5.32</v>
      </c>
      <c r="CJ43" s="19">
        <v>605.55999999999995</v>
      </c>
      <c r="CK43" s="19">
        <v>231.78</v>
      </c>
      <c r="CL43" s="19">
        <v>418.67</v>
      </c>
      <c r="CM43" s="19">
        <v>56.62</v>
      </c>
      <c r="CN43" s="19">
        <v>33.619999999999997</v>
      </c>
      <c r="CO43" s="19">
        <v>45.12</v>
      </c>
      <c r="CP43" s="19">
        <v>10</v>
      </c>
      <c r="CQ43" s="19">
        <v>0</v>
      </c>
      <c r="CR43" s="19">
        <v>6.7</v>
      </c>
    </row>
    <row r="44" spans="1:96" s="27" customFormat="1" ht="11.4">
      <c r="B44" s="28" t="s">
        <v>114</v>
      </c>
      <c r="C44" s="29"/>
      <c r="D44" s="29">
        <v>29.5</v>
      </c>
      <c r="E44" s="29">
        <v>15.59</v>
      </c>
      <c r="F44" s="29">
        <v>28.64</v>
      </c>
      <c r="G44" s="29">
        <v>7.97</v>
      </c>
      <c r="H44" s="29">
        <v>132.27000000000001</v>
      </c>
      <c r="I44" s="29">
        <v>886.05</v>
      </c>
      <c r="J44" s="30">
        <v>6.36</v>
      </c>
      <c r="K44" s="30">
        <v>4.6900000000000004</v>
      </c>
      <c r="L44" s="30">
        <v>0</v>
      </c>
      <c r="M44" s="30">
        <v>0</v>
      </c>
      <c r="N44" s="30">
        <v>30.76</v>
      </c>
      <c r="O44" s="30">
        <v>87.98</v>
      </c>
      <c r="P44" s="30">
        <v>13.53</v>
      </c>
      <c r="Q44" s="30">
        <v>0</v>
      </c>
      <c r="R44" s="30">
        <v>0</v>
      </c>
      <c r="S44" s="30">
        <v>1.88</v>
      </c>
      <c r="T44" s="30">
        <v>8.84</v>
      </c>
      <c r="U44" s="30">
        <v>1554.15</v>
      </c>
      <c r="V44" s="30">
        <v>977.16</v>
      </c>
      <c r="W44" s="30">
        <v>103.53</v>
      </c>
      <c r="X44" s="30">
        <v>94.71</v>
      </c>
      <c r="Y44" s="30">
        <v>327.33999999999997</v>
      </c>
      <c r="Z44" s="30">
        <v>5.3</v>
      </c>
      <c r="AA44" s="30">
        <v>33.32</v>
      </c>
      <c r="AB44" s="30">
        <v>4977.62</v>
      </c>
      <c r="AC44" s="30">
        <v>967.34</v>
      </c>
      <c r="AD44" s="30">
        <v>8.6199999999999992</v>
      </c>
      <c r="AE44" s="30">
        <v>0.25</v>
      </c>
      <c r="AF44" s="30">
        <v>0.28000000000000003</v>
      </c>
      <c r="AG44" s="30">
        <v>8.52</v>
      </c>
      <c r="AH44" s="30">
        <v>17.43</v>
      </c>
      <c r="AI44" s="30">
        <v>90.2</v>
      </c>
      <c r="AJ44" s="30">
        <v>0</v>
      </c>
      <c r="AK44" s="30">
        <v>1300.22</v>
      </c>
      <c r="AL44" s="30">
        <v>1339.48</v>
      </c>
      <c r="AM44" s="30">
        <v>2172.75</v>
      </c>
      <c r="AN44" s="30">
        <v>2038.77</v>
      </c>
      <c r="AO44" s="30">
        <v>599.59</v>
      </c>
      <c r="AP44" s="30">
        <v>1134.55</v>
      </c>
      <c r="AQ44" s="30">
        <v>131.84</v>
      </c>
      <c r="AR44" s="30">
        <v>1332.85</v>
      </c>
      <c r="AS44" s="30">
        <v>468.33</v>
      </c>
      <c r="AT44" s="30">
        <v>636.91</v>
      </c>
      <c r="AU44" s="30">
        <v>641.25</v>
      </c>
      <c r="AV44" s="30">
        <v>639.46</v>
      </c>
      <c r="AW44" s="30">
        <v>426.98</v>
      </c>
      <c r="AX44" s="30">
        <v>2416.91</v>
      </c>
      <c r="AY44" s="30">
        <v>0</v>
      </c>
      <c r="AZ44" s="30">
        <v>717.95</v>
      </c>
      <c r="BA44" s="30">
        <v>454.65</v>
      </c>
      <c r="BB44" s="30">
        <v>879.32</v>
      </c>
      <c r="BC44" s="30">
        <v>393.52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0.59</v>
      </c>
      <c r="BL44" s="30">
        <v>0</v>
      </c>
      <c r="BM44" s="30">
        <v>0.28000000000000003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1.7</v>
      </c>
      <c r="BT44" s="30">
        <v>0</v>
      </c>
      <c r="BU44" s="30">
        <v>0</v>
      </c>
      <c r="BV44" s="30">
        <v>3.91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815.28</v>
      </c>
      <c r="CC44" s="29">
        <f>SUM($CC$37:$CC$43)</f>
        <v>113.28</v>
      </c>
      <c r="CD44" s="27">
        <f>$I$44/$I$49*100</f>
        <v>24.786695387025485</v>
      </c>
      <c r="CE44" s="27">
        <v>862.92</v>
      </c>
      <c r="CG44" s="27">
        <v>74.540000000000006</v>
      </c>
      <c r="CH44" s="27">
        <v>44.95</v>
      </c>
      <c r="CI44" s="27">
        <v>59.75</v>
      </c>
      <c r="CJ44" s="27">
        <v>3907.02</v>
      </c>
      <c r="CK44" s="27">
        <v>1806.36</v>
      </c>
      <c r="CL44" s="27">
        <v>2856.69</v>
      </c>
      <c r="CM44" s="27">
        <v>130.29</v>
      </c>
      <c r="CN44" s="27">
        <v>74.290000000000006</v>
      </c>
      <c r="CO44" s="27">
        <v>102.29</v>
      </c>
      <c r="CP44" s="27">
        <v>10</v>
      </c>
      <c r="CQ44" s="27">
        <v>2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"200"</f>
        <v>200</v>
      </c>
      <c r="D46" s="25">
        <v>5.4</v>
      </c>
      <c r="E46" s="25">
        <v>0</v>
      </c>
      <c r="F46" s="25">
        <v>5</v>
      </c>
      <c r="G46" s="25">
        <v>0</v>
      </c>
      <c r="H46" s="25">
        <v>32.4</v>
      </c>
      <c r="I46" s="25">
        <v>180.11999999999998</v>
      </c>
      <c r="J46" s="26">
        <v>1.4</v>
      </c>
      <c r="K46" s="26">
        <v>0</v>
      </c>
      <c r="L46" s="26">
        <v>0</v>
      </c>
      <c r="M46" s="26">
        <v>0</v>
      </c>
      <c r="N46" s="26">
        <v>24.4</v>
      </c>
      <c r="O46" s="26">
        <v>0</v>
      </c>
      <c r="P46" s="26">
        <v>8</v>
      </c>
      <c r="Q46" s="26">
        <v>0</v>
      </c>
      <c r="R46" s="26">
        <v>0</v>
      </c>
      <c r="S46" s="26">
        <v>1.6</v>
      </c>
      <c r="T46" s="26">
        <v>1.4</v>
      </c>
      <c r="U46" s="26">
        <v>90</v>
      </c>
      <c r="V46" s="26">
        <v>246</v>
      </c>
      <c r="W46" s="26">
        <v>218</v>
      </c>
      <c r="X46" s="26">
        <v>26</v>
      </c>
      <c r="Y46" s="26">
        <v>170</v>
      </c>
      <c r="Z46" s="26">
        <v>0.2</v>
      </c>
      <c r="AA46" s="26">
        <v>0</v>
      </c>
      <c r="AB46" s="26">
        <v>0</v>
      </c>
      <c r="AC46" s="26">
        <v>0</v>
      </c>
      <c r="AD46" s="26">
        <v>0</v>
      </c>
      <c r="AE46" s="26">
        <v>0.06</v>
      </c>
      <c r="AF46" s="26">
        <v>0.26</v>
      </c>
      <c r="AG46" s="26">
        <v>0.2</v>
      </c>
      <c r="AH46" s="26">
        <v>1.8</v>
      </c>
      <c r="AI46" s="26">
        <v>3.2</v>
      </c>
      <c r="AJ46" s="26">
        <v>0</v>
      </c>
      <c r="AK46" s="26">
        <v>4360</v>
      </c>
      <c r="AL46" s="26">
        <v>4440</v>
      </c>
      <c r="AM46" s="26">
        <v>7640</v>
      </c>
      <c r="AN46" s="26">
        <v>6120</v>
      </c>
      <c r="AO46" s="26">
        <v>1360</v>
      </c>
      <c r="AP46" s="26">
        <v>4040</v>
      </c>
      <c r="AQ46" s="26">
        <v>1200</v>
      </c>
      <c r="AR46" s="26">
        <v>3440</v>
      </c>
      <c r="AS46" s="26">
        <v>3680</v>
      </c>
      <c r="AT46" s="26">
        <v>3960</v>
      </c>
      <c r="AU46" s="26">
        <v>8920</v>
      </c>
      <c r="AV46" s="26">
        <v>1840</v>
      </c>
      <c r="AW46" s="26">
        <v>2400</v>
      </c>
      <c r="AX46" s="26">
        <v>9520</v>
      </c>
      <c r="AY46" s="26">
        <v>0</v>
      </c>
      <c r="AZ46" s="26">
        <v>4240</v>
      </c>
      <c r="BA46" s="26">
        <v>4960</v>
      </c>
      <c r="BB46" s="26">
        <v>2680</v>
      </c>
      <c r="BC46" s="26">
        <v>1520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165.2</v>
      </c>
      <c r="CC46" s="25">
        <v>24.25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20.21</v>
      </c>
    </row>
    <row r="47" spans="1:96" s="19" customFormat="1">
      <c r="A47" s="19" t="str">
        <f>"16/1"</f>
        <v>16/1</v>
      </c>
      <c r="B47" s="20" t="s">
        <v>108</v>
      </c>
      <c r="C47" s="21" t="str">
        <f>"40"</f>
        <v>40</v>
      </c>
      <c r="D47" s="21">
        <v>12.8</v>
      </c>
      <c r="E47" s="21">
        <v>0</v>
      </c>
      <c r="F47" s="21">
        <v>12</v>
      </c>
      <c r="G47" s="21">
        <v>0</v>
      </c>
      <c r="H47" s="21">
        <v>24.4</v>
      </c>
      <c r="I47" s="21">
        <v>251.91999999999996</v>
      </c>
      <c r="J47" s="22">
        <v>0</v>
      </c>
      <c r="K47" s="22">
        <v>0</v>
      </c>
      <c r="L47" s="22">
        <v>0</v>
      </c>
      <c r="M47" s="22">
        <v>0</v>
      </c>
      <c r="N47" s="22">
        <v>24.4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9.14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7.62</v>
      </c>
    </row>
    <row r="48" spans="1:96" s="27" customFormat="1" ht="11.4">
      <c r="B48" s="28" t="s">
        <v>116</v>
      </c>
      <c r="C48" s="29"/>
      <c r="D48" s="29">
        <v>18.2</v>
      </c>
      <c r="E48" s="29">
        <v>0</v>
      </c>
      <c r="F48" s="29">
        <v>17</v>
      </c>
      <c r="G48" s="29">
        <v>0</v>
      </c>
      <c r="H48" s="29">
        <v>56.8</v>
      </c>
      <c r="I48" s="29">
        <v>432.04</v>
      </c>
      <c r="J48" s="30">
        <v>1.4</v>
      </c>
      <c r="K48" s="30">
        <v>0</v>
      </c>
      <c r="L48" s="30">
        <v>0</v>
      </c>
      <c r="M48" s="30">
        <v>0</v>
      </c>
      <c r="N48" s="30">
        <v>48.8</v>
      </c>
      <c r="O48" s="30">
        <v>0</v>
      </c>
      <c r="P48" s="30">
        <v>8</v>
      </c>
      <c r="Q48" s="30">
        <v>0</v>
      </c>
      <c r="R48" s="30">
        <v>0</v>
      </c>
      <c r="S48" s="30">
        <v>1.6</v>
      </c>
      <c r="T48" s="30">
        <v>1.4</v>
      </c>
      <c r="U48" s="30">
        <v>90</v>
      </c>
      <c r="V48" s="30">
        <v>246</v>
      </c>
      <c r="W48" s="30">
        <v>218</v>
      </c>
      <c r="X48" s="30">
        <v>26</v>
      </c>
      <c r="Y48" s="30">
        <v>170</v>
      </c>
      <c r="Z48" s="30">
        <v>0.2</v>
      </c>
      <c r="AA48" s="30">
        <v>0</v>
      </c>
      <c r="AB48" s="30">
        <v>0</v>
      </c>
      <c r="AC48" s="30">
        <v>0</v>
      </c>
      <c r="AD48" s="30">
        <v>0</v>
      </c>
      <c r="AE48" s="30">
        <v>0.06</v>
      </c>
      <c r="AF48" s="30">
        <v>0.26</v>
      </c>
      <c r="AG48" s="30">
        <v>0.2</v>
      </c>
      <c r="AH48" s="30">
        <v>1.8</v>
      </c>
      <c r="AI48" s="30">
        <v>3.2</v>
      </c>
      <c r="AJ48" s="30">
        <v>0</v>
      </c>
      <c r="AK48" s="30">
        <v>4360</v>
      </c>
      <c r="AL48" s="30">
        <v>4440</v>
      </c>
      <c r="AM48" s="30">
        <v>7640</v>
      </c>
      <c r="AN48" s="30">
        <v>6120</v>
      </c>
      <c r="AO48" s="30">
        <v>1360</v>
      </c>
      <c r="AP48" s="30">
        <v>4040</v>
      </c>
      <c r="AQ48" s="30">
        <v>1200</v>
      </c>
      <c r="AR48" s="30">
        <v>3440</v>
      </c>
      <c r="AS48" s="30">
        <v>3680</v>
      </c>
      <c r="AT48" s="30">
        <v>3960</v>
      </c>
      <c r="AU48" s="30">
        <v>8920</v>
      </c>
      <c r="AV48" s="30">
        <v>1840</v>
      </c>
      <c r="AW48" s="30">
        <v>2400</v>
      </c>
      <c r="AX48" s="30">
        <v>9520</v>
      </c>
      <c r="AY48" s="30">
        <v>0</v>
      </c>
      <c r="AZ48" s="30">
        <v>4240</v>
      </c>
      <c r="BA48" s="30">
        <v>4960</v>
      </c>
      <c r="BB48" s="30">
        <v>2680</v>
      </c>
      <c r="BC48" s="30">
        <v>1520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165.2</v>
      </c>
      <c r="CC48" s="29">
        <f>SUM($CC$45:$CC$47)</f>
        <v>33.39</v>
      </c>
      <c r="CD48" s="27">
        <f>$I$48/$I$49*100</f>
        <v>12.086049178952081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141.61000000000001</v>
      </c>
      <c r="E49" s="29">
        <v>71.28</v>
      </c>
      <c r="F49" s="29">
        <v>118.81</v>
      </c>
      <c r="G49" s="29">
        <v>19.66</v>
      </c>
      <c r="H49" s="29">
        <v>504.89</v>
      </c>
      <c r="I49" s="29">
        <v>3574.7</v>
      </c>
      <c r="J49" s="30">
        <v>34.4</v>
      </c>
      <c r="K49" s="30">
        <v>11.46</v>
      </c>
      <c r="L49" s="30">
        <v>0</v>
      </c>
      <c r="M49" s="30">
        <v>0</v>
      </c>
      <c r="N49" s="30">
        <v>230.07</v>
      </c>
      <c r="O49" s="30">
        <v>233.27</v>
      </c>
      <c r="P49" s="30">
        <v>41.55</v>
      </c>
      <c r="Q49" s="30">
        <v>0</v>
      </c>
      <c r="R49" s="30">
        <v>0</v>
      </c>
      <c r="S49" s="30">
        <v>8.41</v>
      </c>
      <c r="T49" s="30">
        <v>26.39</v>
      </c>
      <c r="U49" s="30">
        <v>4012.68</v>
      </c>
      <c r="V49" s="30">
        <v>3189.06</v>
      </c>
      <c r="W49" s="30">
        <v>1242.5999999999999</v>
      </c>
      <c r="X49" s="30">
        <v>322.95999999999998</v>
      </c>
      <c r="Y49" s="30">
        <v>1601.66</v>
      </c>
      <c r="Z49" s="30">
        <v>11.84</v>
      </c>
      <c r="AA49" s="30">
        <v>191.4</v>
      </c>
      <c r="AB49" s="30">
        <v>8996.1200000000008</v>
      </c>
      <c r="AC49" s="30">
        <v>1946.56</v>
      </c>
      <c r="AD49" s="30">
        <v>19.059999999999999</v>
      </c>
      <c r="AE49" s="30">
        <v>0.78</v>
      </c>
      <c r="AF49" s="30">
        <v>1.85</v>
      </c>
      <c r="AG49" s="30">
        <v>18.05</v>
      </c>
      <c r="AH49" s="30">
        <v>48.06</v>
      </c>
      <c r="AI49" s="30">
        <v>106.02</v>
      </c>
      <c r="AJ49" s="30">
        <v>0</v>
      </c>
      <c r="AK49" s="30">
        <v>13325.48</v>
      </c>
      <c r="AL49" s="30">
        <v>13216.67</v>
      </c>
      <c r="AM49" s="30">
        <v>22443.68</v>
      </c>
      <c r="AN49" s="30">
        <v>18192.509999999998</v>
      </c>
      <c r="AO49" s="30">
        <v>4773.55</v>
      </c>
      <c r="AP49" s="30">
        <v>11668.66</v>
      </c>
      <c r="AQ49" s="30">
        <v>3141.48</v>
      </c>
      <c r="AR49" s="30">
        <v>11354.22</v>
      </c>
      <c r="AS49" s="30">
        <v>8460.59</v>
      </c>
      <c r="AT49" s="30">
        <v>9439.81</v>
      </c>
      <c r="AU49" s="30">
        <v>19024.3</v>
      </c>
      <c r="AV49" s="30">
        <v>5828.99</v>
      </c>
      <c r="AW49" s="30">
        <v>5888.1</v>
      </c>
      <c r="AX49" s="30">
        <v>27089.23</v>
      </c>
      <c r="AY49" s="30">
        <v>1.05</v>
      </c>
      <c r="AZ49" s="30">
        <v>10986.07</v>
      </c>
      <c r="BA49" s="30">
        <v>11144.22</v>
      </c>
      <c r="BB49" s="30">
        <v>9025.25</v>
      </c>
      <c r="BC49" s="30">
        <v>4080</v>
      </c>
      <c r="BD49" s="30">
        <v>0.17</v>
      </c>
      <c r="BE49" s="30">
        <v>0.08</v>
      </c>
      <c r="BF49" s="30">
        <v>0.04</v>
      </c>
      <c r="BG49" s="30">
        <v>0.1</v>
      </c>
      <c r="BH49" s="30">
        <v>0.11</v>
      </c>
      <c r="BI49" s="30">
        <v>0.51</v>
      </c>
      <c r="BJ49" s="30">
        <v>0</v>
      </c>
      <c r="BK49" s="30">
        <v>2.77</v>
      </c>
      <c r="BL49" s="30">
        <v>0</v>
      </c>
      <c r="BM49" s="30">
        <v>1.0900000000000001</v>
      </c>
      <c r="BN49" s="30">
        <v>0.05</v>
      </c>
      <c r="BO49" s="30">
        <v>0.1</v>
      </c>
      <c r="BP49" s="30">
        <v>0</v>
      </c>
      <c r="BQ49" s="30">
        <v>0.1</v>
      </c>
      <c r="BR49" s="30">
        <v>0.17</v>
      </c>
      <c r="BS49" s="30">
        <v>6.67</v>
      </c>
      <c r="BT49" s="30">
        <v>0</v>
      </c>
      <c r="BU49" s="30">
        <v>0</v>
      </c>
      <c r="BV49" s="30">
        <v>9.99</v>
      </c>
      <c r="BW49" s="30">
        <v>0.11</v>
      </c>
      <c r="BX49" s="30">
        <v>0.05</v>
      </c>
      <c r="BY49" s="30">
        <v>0</v>
      </c>
      <c r="BZ49" s="30">
        <v>0</v>
      </c>
      <c r="CA49" s="30">
        <v>0</v>
      </c>
      <c r="CB49" s="30">
        <v>2707.34</v>
      </c>
      <c r="CC49" s="29">
        <v>411</v>
      </c>
      <c r="CE49" s="27">
        <v>1690.75</v>
      </c>
      <c r="CG49" s="27">
        <v>264.66000000000003</v>
      </c>
      <c r="CH49" s="27">
        <v>158.19</v>
      </c>
      <c r="CI49" s="27">
        <v>211.42</v>
      </c>
      <c r="CJ49" s="27">
        <v>14683.44</v>
      </c>
      <c r="CK49" s="27">
        <v>6632.91</v>
      </c>
      <c r="CL49" s="27">
        <v>10658.17</v>
      </c>
      <c r="CM49" s="27">
        <v>319.45999999999998</v>
      </c>
      <c r="CN49" s="27">
        <v>196.66</v>
      </c>
      <c r="CO49" s="27">
        <v>258.25</v>
      </c>
      <c r="CP49" s="27">
        <v>52</v>
      </c>
      <c r="CQ49" s="27">
        <v>6.12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16</v>
      </c>
      <c r="E51" s="16"/>
      <c r="F51" s="16">
        <v>31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147</v>
      </c>
      <c r="C29" s="72" t="s">
        <v>151</v>
      </c>
      <c r="D29" s="41" t="s">
        <v>107</v>
      </c>
      <c r="E29" s="42">
        <v>180</v>
      </c>
      <c r="F29" s="43">
        <v>21.83</v>
      </c>
      <c r="G29" s="42">
        <v>162.10799999999998</v>
      </c>
      <c r="H29" s="42">
        <v>4.8600000000000003</v>
      </c>
      <c r="I29" s="42">
        <v>4.5</v>
      </c>
      <c r="J29" s="44">
        <v>29.16</v>
      </c>
    </row>
    <row r="30" spans="1:10" hidden="1">
      <c r="A30" s="45"/>
      <c r="B30" s="70" t="s">
        <v>144</v>
      </c>
      <c r="C30" s="73" t="s">
        <v>152</v>
      </c>
      <c r="D30" s="53" t="s">
        <v>108</v>
      </c>
      <c r="E30" s="54">
        <v>40</v>
      </c>
      <c r="F30" s="55">
        <v>9.14</v>
      </c>
      <c r="G30" s="54">
        <v>251.91999999999996</v>
      </c>
      <c r="H30" s="54">
        <v>12.8</v>
      </c>
      <c r="I30" s="54">
        <v>12</v>
      </c>
      <c r="J30" s="56">
        <v>24.4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45580.317060185182</v>
      </c>
      <c r="C1">
        <f>YEAR(Дата_Сост)</f>
        <v>2024</v>
      </c>
      <c r="D1">
        <f>MONTH(Дата_Сост)</f>
        <v>10</v>
      </c>
      <c r="E1">
        <f>DAY(Дата_Сост)</f>
        <v>15</v>
      </c>
    </row>
    <row r="2" spans="1:5">
      <c r="A2" t="s">
        <v>82</v>
      </c>
      <c r="B2" s="2">
        <v>45568.673784722225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2024-10-04T08:45:50Z</dcterms:modified>
</cp:coreProperties>
</file>