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<sst xmlns="http://schemas.openxmlformats.org/spreadsheetml/2006/main" count="184" uniqueCount="153">
  <si>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</si>
  <si>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</si>
  <si>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</si>
  <si>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</si>
  <si>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</si>
  <si>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</si>
  <si>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</si>
  <si>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</si>
  <si>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</si>
  <si>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</si>
  <si>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</si>
  <si>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</si>
  <si>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</si>
  <si>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</si>
  <si>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</si>
  <si>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</si>
  <si>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</si>
  <si>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</si>
  <si>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</si>
  <si>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</si>
  <si>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</si>
  <si>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</si>
  <si>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</si>
  <si>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</si>
  <si>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</si>
  <si>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</si>
  <si>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</si>
  <si>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</si>
  <si>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</si>
  <si>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</si>
  <si>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</si>
  <si>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</si>
  <si>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</si>
  <si>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</si>
  <si>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</si>
  <si>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</si>
  <si>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</si>
  <si>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</si>
  <si>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</si>
  <si>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</si>
  <si>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</si>
  <si>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</si>
  <si>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</si>
  <si>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</si>
  <si>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</si>
  <si>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</si>
  <si>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</si>
  <si>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</si>
  <si>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</si>
  <si>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</si>
  <si>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</si>
  <si>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</si>
  <si>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</si>
  <si>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</si>
  <si>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</si>
  <si>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</si>
  <si>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</si>
  <si>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</si>
  <si>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</si>
  <si>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</si>
  <si>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</si>
  <si>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</si>
  <si>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</si>
  <si>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</si>
  <si>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</si>
  <si>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</si>
  <si>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</si>
  <si>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</si>
  <si>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</si>
  <si>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</si>
  <si>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</si>
  <si>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</si>
  <si>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</si>
  <si>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</si>
  <si>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</si>
  <si>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</si>
  <si>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</si>
  <si>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</si>
  <si>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</si>
  <si>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</si>
  <si>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</si>
  <si>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</si>
  <si>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</si>
  <si>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</si>
  <si>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</si>
  <si>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</si>
  <si>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</si>
  <si>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</si>
  <si>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</si>
  <si>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</si>
  <si>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</si>
  <si>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</si>
  <si>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</si>
  <si>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</si>
  <si>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</si>
  <si>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</si>
  <si>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</si>
  <si>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</si>
  <si>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</si>
  <si>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</si>
  <si>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</si>
  <si>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</si>
  <si>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</si>
  <si>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</si>
  <si>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</si>
  <si>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</si>
  <si>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</si>
  <si>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</si>
  <si>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</si>
  <si>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</si>
  <si>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</si>
  <si>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</si>
  <si>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</si>
  <si>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</si>
  <si>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</si>
  <si>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</si>
  <si>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</si>
  <si>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</si>
  <si>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</si>
  <si>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</si>
  <si>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</si>
  <si>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</si>
  <si>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</si>
  <si>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</si>
  <si>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</si>
  <si>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</si>
  <si>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</si>
  <si>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</si>
  <si>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</si>
  <si>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</si>
  <si>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</si>
  <si>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</si>
  <si>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</si>
  <si>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</si>
  <si>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</si>
  <si>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</si>
  <si>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</si>
  <si>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</si>
  <si>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</si>
  <si>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</si>
  <si>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</si>
  <si>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</si>
  <si>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</si>
  <si>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</si>
  <si>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</si>
  <si>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</si>
  <si>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</si>
  <si>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</si>
  <si>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</si>
  <si>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</si>
  <si>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</si>
  <si>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Итого сумма с 7 до 11 лет 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</si>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</sst>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18.2.2025г.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"18 февраля 2025 г."</f>
        <v>18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15.77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9.56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47.97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29.08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9.24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7.7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44.780199999999994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1.27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1.06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1.1100000000000001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0.67</v>
      </c>
    </row>
    <row r="16" spans="1:96" s="27" customFormat="1" ht="11.4">
      <c r="B16" s="28" t="s">
        <v>98</v>
      </c>
      <c r="C16" s="29"/>
      <c r="D16" s="29">
        <v>24.14</v>
      </c>
      <c r="E16" s="29">
        <v>20.63</v>
      </c>
      <c r="F16" s="29">
        <v>16.23</v>
      </c>
      <c r="G16" s="29">
        <v>2.5</v>
      </c>
      <c r="H16" s="29">
        <v>69.17</v>
      </c>
      <c r="I16" s="29">
        <v>516.04</v>
      </c>
      <c r="J16" s="30">
        <v>9.51</v>
      </c>
      <c r="K16" s="30">
        <v>1.37</v>
      </c>
      <c r="L16" s="30">
        <v>0</v>
      </c>
      <c r="M16" s="30">
        <v>0</v>
      </c>
      <c r="N16" s="30">
        <v>39.020000000000003</v>
      </c>
      <c r="O16" s="30">
        <v>29.02</v>
      </c>
      <c r="P16" s="30">
        <v>1.1299999999999999</v>
      </c>
      <c r="Q16" s="30">
        <v>0</v>
      </c>
      <c r="R16" s="30">
        <v>0</v>
      </c>
      <c r="S16" s="30">
        <v>1.28</v>
      </c>
      <c r="T16" s="30">
        <v>3.62</v>
      </c>
      <c r="U16" s="30">
        <v>539.66</v>
      </c>
      <c r="V16" s="30">
        <v>320.18</v>
      </c>
      <c r="W16" s="30">
        <v>299.39</v>
      </c>
      <c r="X16" s="30">
        <v>41.21</v>
      </c>
      <c r="Y16" s="30">
        <v>318.22000000000003</v>
      </c>
      <c r="Z16" s="30">
        <v>0.89</v>
      </c>
      <c r="AA16" s="30">
        <v>61.5</v>
      </c>
      <c r="AB16" s="30">
        <v>45.32</v>
      </c>
      <c r="AC16" s="30">
        <v>103.38</v>
      </c>
      <c r="AD16" s="30">
        <v>1.66</v>
      </c>
      <c r="AE16" s="30">
        <v>0.1</v>
      </c>
      <c r="AF16" s="30">
        <v>0.41</v>
      </c>
      <c r="AG16" s="30">
        <v>0.71</v>
      </c>
      <c r="AH16" s="30">
        <v>5.66</v>
      </c>
      <c r="AI16" s="30">
        <v>0.8</v>
      </c>
      <c r="AJ16" s="30">
        <v>0</v>
      </c>
      <c r="AK16" s="30">
        <v>1201.1400000000001</v>
      </c>
      <c r="AL16" s="30">
        <v>1042.25</v>
      </c>
      <c r="AM16" s="30">
        <v>1828.5</v>
      </c>
      <c r="AN16" s="30">
        <v>1324.57</v>
      </c>
      <c r="AO16" s="30">
        <v>511.11</v>
      </c>
      <c r="AP16" s="30">
        <v>892.49</v>
      </c>
      <c r="AQ16" s="30">
        <v>293.82</v>
      </c>
      <c r="AR16" s="30">
        <v>1099.3699999999999</v>
      </c>
      <c r="AS16" s="30">
        <v>272.02</v>
      </c>
      <c r="AT16" s="30">
        <v>326.52999999999997</v>
      </c>
      <c r="AU16" s="30">
        <v>414.54</v>
      </c>
      <c r="AV16" s="30">
        <v>549.37</v>
      </c>
      <c r="AW16" s="30">
        <v>238.18</v>
      </c>
      <c r="AX16" s="30">
        <v>1980.88</v>
      </c>
      <c r="AY16" s="30">
        <v>0.53</v>
      </c>
      <c r="AZ16" s="30">
        <v>708.85</v>
      </c>
      <c r="BA16" s="30">
        <v>396.61</v>
      </c>
      <c r="BB16" s="30">
        <v>1098.4000000000001</v>
      </c>
      <c r="BC16" s="30">
        <v>205.75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0.72</v>
      </c>
      <c r="BL16" s="30">
        <v>0</v>
      </c>
      <c r="BM16" s="30">
        <v>0.25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1.65</v>
      </c>
      <c r="BT16" s="30">
        <v>0</v>
      </c>
      <c r="BU16" s="30">
        <v>0</v>
      </c>
      <c r="BV16" s="30">
        <v>1.36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418.06</v>
      </c>
      <c r="CC16" s="29">
        <f>SUM($CC$10:$CC$15)</f>
        <v>75.359999999999985</v>
      </c>
      <c r="CD16" s="27">
        <f>$I$16/$I$49*100</f>
        <v>15.324036679811847</v>
      </c>
      <c r="CE16" s="27">
        <v>69.05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10.52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6.38</v>
      </c>
    </row>
    <row r="20" spans="1:96" s="23" customFormat="1">
      <c r="A20" s="23" t="str">
        <f>"4/90"</f>
        <v>4/90</v>
      </c>
      <c r="B20" s="24" t="s">
        <v>102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375.30899111538434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65.81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39.89</v>
      </c>
    </row>
    <row r="21" spans="1:96" s="23" customFormat="1">
      <c r="A21" s="23" t="str">
        <f>"2"</f>
        <v>2</v>
      </c>
      <c r="B21" s="24" t="s">
        <v>96</v>
      </c>
      <c r="C21" s="25" t="str">
        <f>"22,2"</f>
        <v>22,2</v>
      </c>
      <c r="D21" s="25">
        <v>1.47</v>
      </c>
      <c r="E21" s="25">
        <v>0</v>
      </c>
      <c r="F21" s="25">
        <v>0.15</v>
      </c>
      <c r="G21" s="25">
        <v>0.15</v>
      </c>
      <c r="H21" s="25">
        <v>10.41</v>
      </c>
      <c r="I21" s="25">
        <v>49.70602199999999</v>
      </c>
      <c r="J21" s="26">
        <v>0</v>
      </c>
      <c r="K21" s="26">
        <v>0</v>
      </c>
      <c r="L21" s="26">
        <v>0</v>
      </c>
      <c r="M21" s="26">
        <v>0</v>
      </c>
      <c r="N21" s="26">
        <v>0.24</v>
      </c>
      <c r="O21" s="26">
        <v>10.119999999999999</v>
      </c>
      <c r="P21" s="26">
        <v>0.04</v>
      </c>
      <c r="Q21" s="26">
        <v>0</v>
      </c>
      <c r="R21" s="26">
        <v>0</v>
      </c>
      <c r="S21" s="26">
        <v>0</v>
      </c>
      <c r="T21" s="26">
        <v>0.4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70.88</v>
      </c>
      <c r="AL21" s="26">
        <v>73.78</v>
      </c>
      <c r="AM21" s="26">
        <v>112.99</v>
      </c>
      <c r="AN21" s="26">
        <v>37.47</v>
      </c>
      <c r="AO21" s="26">
        <v>22.21</v>
      </c>
      <c r="AP21" s="26">
        <v>44.42</v>
      </c>
      <c r="AQ21" s="26">
        <v>16.8</v>
      </c>
      <c r="AR21" s="26">
        <v>80.349999999999994</v>
      </c>
      <c r="AS21" s="26">
        <v>49.83</v>
      </c>
      <c r="AT21" s="26">
        <v>69.53</v>
      </c>
      <c r="AU21" s="26">
        <v>57.36</v>
      </c>
      <c r="AV21" s="26">
        <v>30.13</v>
      </c>
      <c r="AW21" s="26">
        <v>53.31</v>
      </c>
      <c r="AX21" s="26">
        <v>445.77</v>
      </c>
      <c r="AY21" s="26">
        <v>0</v>
      </c>
      <c r="AZ21" s="26">
        <v>145.24</v>
      </c>
      <c r="BA21" s="26">
        <v>63.16</v>
      </c>
      <c r="BB21" s="26">
        <v>41.91</v>
      </c>
      <c r="BC21" s="26">
        <v>33.22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0.01</v>
      </c>
      <c r="BT21" s="26">
        <v>0</v>
      </c>
      <c r="BU21" s="26">
        <v>0</v>
      </c>
      <c r="BV21" s="26">
        <v>0.06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8.68</v>
      </c>
      <c r="CC21" s="25">
        <v>1.41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1.17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1.31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1.0900000000000001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4.7699999999999996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</v>
      </c>
    </row>
    <row r="24" spans="1:96" s="27" customFormat="1" ht="11.4">
      <c r="B24" s="28" t="s">
        <v>105</v>
      </c>
      <c r="C24" s="29"/>
      <c r="D24" s="29">
        <v>24.74</v>
      </c>
      <c r="E24" s="29">
        <v>13.72</v>
      </c>
      <c r="F24" s="29">
        <v>22.51</v>
      </c>
      <c r="G24" s="29">
        <v>6.43</v>
      </c>
      <c r="H24" s="29">
        <v>103.49</v>
      </c>
      <c r="I24" s="29">
        <v>700.2</v>
      </c>
      <c r="J24" s="30">
        <v>5.29</v>
      </c>
      <c r="K24" s="30">
        <v>4.0199999999999996</v>
      </c>
      <c r="L24" s="30">
        <v>0</v>
      </c>
      <c r="M24" s="30">
        <v>0</v>
      </c>
      <c r="N24" s="30">
        <v>23.3</v>
      </c>
      <c r="O24" s="30">
        <v>69.989999999999995</v>
      </c>
      <c r="P24" s="30">
        <v>10.19</v>
      </c>
      <c r="Q24" s="30">
        <v>0</v>
      </c>
      <c r="R24" s="30">
        <v>0</v>
      </c>
      <c r="S24" s="30">
        <v>0.91</v>
      </c>
      <c r="T24" s="30">
        <v>6.74</v>
      </c>
      <c r="U24" s="30">
        <v>1102.83</v>
      </c>
      <c r="V24" s="30">
        <v>1061.93</v>
      </c>
      <c r="W24" s="30">
        <v>97.99</v>
      </c>
      <c r="X24" s="30">
        <v>91.95</v>
      </c>
      <c r="Y24" s="30">
        <v>288.52999999999997</v>
      </c>
      <c r="Z24" s="30">
        <v>4.26</v>
      </c>
      <c r="AA24" s="30">
        <v>29.32</v>
      </c>
      <c r="AB24" s="30">
        <v>3923.06</v>
      </c>
      <c r="AC24" s="30">
        <v>761.79</v>
      </c>
      <c r="AD24" s="30">
        <v>6.96</v>
      </c>
      <c r="AE24" s="30">
        <v>0.2</v>
      </c>
      <c r="AF24" s="30">
        <v>0.22</v>
      </c>
      <c r="AG24" s="30">
        <v>7.61</v>
      </c>
      <c r="AH24" s="30">
        <v>15.42</v>
      </c>
      <c r="AI24" s="30">
        <v>8.02</v>
      </c>
      <c r="AJ24" s="30">
        <v>0</v>
      </c>
      <c r="AK24" s="30">
        <v>1178.6600000000001</v>
      </c>
      <c r="AL24" s="30">
        <v>1197.21</v>
      </c>
      <c r="AM24" s="30">
        <v>1836</v>
      </c>
      <c r="AN24" s="30">
        <v>1761.31</v>
      </c>
      <c r="AO24" s="30">
        <v>512.16</v>
      </c>
      <c r="AP24" s="30">
        <v>965.41</v>
      </c>
      <c r="AQ24" s="30">
        <v>103.19</v>
      </c>
      <c r="AR24" s="30">
        <v>1115.0899999999999</v>
      </c>
      <c r="AS24" s="30">
        <v>369.7</v>
      </c>
      <c r="AT24" s="30">
        <v>505.79</v>
      </c>
      <c r="AU24" s="30">
        <v>507.23</v>
      </c>
      <c r="AV24" s="30">
        <v>541.92999999999995</v>
      </c>
      <c r="AW24" s="30">
        <v>332.25</v>
      </c>
      <c r="AX24" s="30">
        <v>1836.23</v>
      </c>
      <c r="AY24" s="30">
        <v>0</v>
      </c>
      <c r="AZ24" s="30">
        <v>538.44000000000005</v>
      </c>
      <c r="BA24" s="30">
        <v>353.65</v>
      </c>
      <c r="BB24" s="30">
        <v>744.14</v>
      </c>
      <c r="BC24" s="30">
        <v>324.2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0.49</v>
      </c>
      <c r="BL24" s="30">
        <v>0</v>
      </c>
      <c r="BM24" s="30">
        <v>0.23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1.45</v>
      </c>
      <c r="BT24" s="30">
        <v>0</v>
      </c>
      <c r="BU24" s="30">
        <v>0</v>
      </c>
      <c r="BV24" s="30">
        <v>3.29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678.35</v>
      </c>
      <c r="CC24" s="29">
        <f>SUM($CC$17:$CC$23)</f>
        <v>95.429999999999993</v>
      </c>
      <c r="CD24" s="27">
        <f>$I$24/$I$49*100</f>
        <v>20.792749560507438</v>
      </c>
      <c r="CE24" s="27">
        <v>683.16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"160"</f>
        <v>160</v>
      </c>
      <c r="D26" s="25">
        <v>4.32</v>
      </c>
      <c r="E26" s="25">
        <v>0</v>
      </c>
      <c r="F26" s="25">
        <v>4</v>
      </c>
      <c r="G26" s="25">
        <v>0</v>
      </c>
      <c r="H26" s="25">
        <v>25.92</v>
      </c>
      <c r="I26" s="25">
        <v>144.096</v>
      </c>
      <c r="J26" s="26">
        <v>1.1200000000000001</v>
      </c>
      <c r="K26" s="26">
        <v>0</v>
      </c>
      <c r="L26" s="26">
        <v>0</v>
      </c>
      <c r="M26" s="26">
        <v>0</v>
      </c>
      <c r="N26" s="26">
        <v>19.52</v>
      </c>
      <c r="O26" s="26">
        <v>0</v>
      </c>
      <c r="P26" s="26">
        <v>6.4</v>
      </c>
      <c r="Q26" s="26">
        <v>0</v>
      </c>
      <c r="R26" s="26">
        <v>0</v>
      </c>
      <c r="S26" s="26">
        <v>1.28</v>
      </c>
      <c r="T26" s="26">
        <v>1.1200000000000001</v>
      </c>
      <c r="U26" s="26">
        <v>72</v>
      </c>
      <c r="V26" s="26">
        <v>196.8</v>
      </c>
      <c r="W26" s="26">
        <v>174.4</v>
      </c>
      <c r="X26" s="26">
        <v>20.8</v>
      </c>
      <c r="Y26" s="26">
        <v>136</v>
      </c>
      <c r="Z26" s="26">
        <v>0.16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0.21</v>
      </c>
      <c r="AG26" s="26">
        <v>0.16</v>
      </c>
      <c r="AH26" s="26">
        <v>1.44</v>
      </c>
      <c r="AI26" s="26">
        <v>2.56</v>
      </c>
      <c r="AJ26" s="26">
        <v>0</v>
      </c>
      <c r="AK26" s="26">
        <v>3488</v>
      </c>
      <c r="AL26" s="26">
        <v>3552</v>
      </c>
      <c r="AM26" s="26">
        <v>6112</v>
      </c>
      <c r="AN26" s="26">
        <v>4896</v>
      </c>
      <c r="AO26" s="26">
        <v>1088</v>
      </c>
      <c r="AP26" s="26">
        <v>3232</v>
      </c>
      <c r="AQ26" s="26">
        <v>960</v>
      </c>
      <c r="AR26" s="26">
        <v>2752</v>
      </c>
      <c r="AS26" s="26">
        <v>2944</v>
      </c>
      <c r="AT26" s="26">
        <v>3168</v>
      </c>
      <c r="AU26" s="26">
        <v>7136</v>
      </c>
      <c r="AV26" s="26">
        <v>1472</v>
      </c>
      <c r="AW26" s="26">
        <v>1920</v>
      </c>
      <c r="AX26" s="26">
        <v>7616</v>
      </c>
      <c r="AY26" s="26">
        <v>0</v>
      </c>
      <c r="AZ26" s="26">
        <v>3392</v>
      </c>
      <c r="BA26" s="26">
        <v>3968</v>
      </c>
      <c r="BB26" s="26">
        <v>2144</v>
      </c>
      <c r="BC26" s="26">
        <v>1216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132.16</v>
      </c>
      <c r="CC26" s="25">
        <v>23.04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19.2</v>
      </c>
    </row>
    <row r="27" spans="1:96" s="19" customFormat="1">
      <c r="A27" s="19" t="str">
        <f>"11/3"</f>
        <v>11/3</v>
      </c>
      <c r="B27" s="20" t="s">
        <v>108</v>
      </c>
      <c r="C27" s="21" t="str">
        <f>"35"</f>
        <v>35</v>
      </c>
      <c r="D27" s="21">
        <v>4.9000000000000004</v>
      </c>
      <c r="E27" s="21">
        <v>0</v>
      </c>
      <c r="F27" s="21">
        <v>4.7300000000000004</v>
      </c>
      <c r="G27" s="21">
        <v>0</v>
      </c>
      <c r="H27" s="21">
        <v>32.1</v>
      </c>
      <c r="I27" s="21">
        <v>188.49600000000001</v>
      </c>
      <c r="J27" s="22">
        <v>0.74</v>
      </c>
      <c r="K27" s="22">
        <v>0</v>
      </c>
      <c r="L27" s="22">
        <v>0</v>
      </c>
      <c r="M27" s="22">
        <v>0</v>
      </c>
      <c r="N27" s="22">
        <v>13.51</v>
      </c>
      <c r="O27" s="22">
        <v>17.78</v>
      </c>
      <c r="P27" s="22">
        <v>0.81</v>
      </c>
      <c r="Q27" s="22">
        <v>0</v>
      </c>
      <c r="R27" s="22">
        <v>0</v>
      </c>
      <c r="S27" s="22">
        <v>0.18</v>
      </c>
      <c r="T27" s="22">
        <v>0.35</v>
      </c>
      <c r="U27" s="22">
        <v>115.5</v>
      </c>
      <c r="V27" s="22">
        <v>38.5</v>
      </c>
      <c r="W27" s="22">
        <v>10.15</v>
      </c>
      <c r="X27" s="22">
        <v>7</v>
      </c>
      <c r="Y27" s="22">
        <v>31.5</v>
      </c>
      <c r="Z27" s="22">
        <v>0.74</v>
      </c>
      <c r="AA27" s="22">
        <v>3.5</v>
      </c>
      <c r="AB27" s="22">
        <v>2.8</v>
      </c>
      <c r="AC27" s="22">
        <v>3.85</v>
      </c>
      <c r="AD27" s="22">
        <v>1.23</v>
      </c>
      <c r="AE27" s="22">
        <v>0.03</v>
      </c>
      <c r="AF27" s="22">
        <v>0.02</v>
      </c>
      <c r="AG27" s="22">
        <v>0.25</v>
      </c>
      <c r="AH27" s="22">
        <v>0.67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1.58</v>
      </c>
      <c r="CC27" s="21">
        <v>6.17</v>
      </c>
      <c r="CE27" s="19">
        <v>3.97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5.15</v>
      </c>
    </row>
    <row r="28" spans="1:96" s="27" customFormat="1" ht="11.4">
      <c r="B28" s="28" t="s">
        <v>109</v>
      </c>
      <c r="C28" s="29"/>
      <c r="D28" s="29">
        <v>9.2200000000000006</v>
      </c>
      <c r="E28" s="29">
        <v>0</v>
      </c>
      <c r="F28" s="29">
        <v>8.73</v>
      </c>
      <c r="G28" s="29">
        <v>0</v>
      </c>
      <c r="H28" s="29">
        <v>58.02</v>
      </c>
      <c r="I28" s="29">
        <v>332.59</v>
      </c>
      <c r="J28" s="30">
        <v>1.86</v>
      </c>
      <c r="K28" s="30">
        <v>0</v>
      </c>
      <c r="L28" s="30">
        <v>0</v>
      </c>
      <c r="M28" s="30">
        <v>0</v>
      </c>
      <c r="N28" s="30">
        <v>33.03</v>
      </c>
      <c r="O28" s="30">
        <v>17.78</v>
      </c>
      <c r="P28" s="30">
        <v>7.21</v>
      </c>
      <c r="Q28" s="30">
        <v>0</v>
      </c>
      <c r="R28" s="30">
        <v>0</v>
      </c>
      <c r="S28" s="30">
        <v>1.46</v>
      </c>
      <c r="T28" s="30">
        <v>1.47</v>
      </c>
      <c r="U28" s="30">
        <v>187.5</v>
      </c>
      <c r="V28" s="30">
        <v>235.3</v>
      </c>
      <c r="W28" s="30">
        <v>184.55</v>
      </c>
      <c r="X28" s="30">
        <v>27.8</v>
      </c>
      <c r="Y28" s="30">
        <v>167.5</v>
      </c>
      <c r="Z28" s="30">
        <v>0.9</v>
      </c>
      <c r="AA28" s="30">
        <v>3.5</v>
      </c>
      <c r="AB28" s="30">
        <v>2.8</v>
      </c>
      <c r="AC28" s="30">
        <v>3.85</v>
      </c>
      <c r="AD28" s="30">
        <v>1.23</v>
      </c>
      <c r="AE28" s="30">
        <v>0.08</v>
      </c>
      <c r="AF28" s="30">
        <v>0.23</v>
      </c>
      <c r="AG28" s="30">
        <v>0.41</v>
      </c>
      <c r="AH28" s="30">
        <v>2.11</v>
      </c>
      <c r="AI28" s="30">
        <v>2.56</v>
      </c>
      <c r="AJ28" s="30">
        <v>0</v>
      </c>
      <c r="AK28" s="30">
        <v>3488</v>
      </c>
      <c r="AL28" s="30">
        <v>3552</v>
      </c>
      <c r="AM28" s="30">
        <v>6112</v>
      </c>
      <c r="AN28" s="30">
        <v>4896</v>
      </c>
      <c r="AO28" s="30">
        <v>1088</v>
      </c>
      <c r="AP28" s="30">
        <v>3232</v>
      </c>
      <c r="AQ28" s="30">
        <v>960</v>
      </c>
      <c r="AR28" s="30">
        <v>2752</v>
      </c>
      <c r="AS28" s="30">
        <v>2944</v>
      </c>
      <c r="AT28" s="30">
        <v>3168</v>
      </c>
      <c r="AU28" s="30">
        <v>7136</v>
      </c>
      <c r="AV28" s="30">
        <v>1472</v>
      </c>
      <c r="AW28" s="30">
        <v>1920</v>
      </c>
      <c r="AX28" s="30">
        <v>7616</v>
      </c>
      <c r="AY28" s="30">
        <v>0</v>
      </c>
      <c r="AZ28" s="30">
        <v>3392</v>
      </c>
      <c r="BA28" s="30">
        <v>3968</v>
      </c>
      <c r="BB28" s="30">
        <v>2144</v>
      </c>
      <c r="BC28" s="30">
        <v>1216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133.74</v>
      </c>
      <c r="CC28" s="29">
        <f>SUM($CC$25:$CC$27)</f>
        <v>29.21</v>
      </c>
      <c r="CD28" s="27">
        <f>$I$28/$I$49*100</f>
        <v>9.8764075640233759</v>
      </c>
      <c r="CE28" s="27">
        <v>3.97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"200"</f>
        <v>200</v>
      </c>
      <c r="D31" s="25">
        <v>5.31</v>
      </c>
      <c r="E31" s="25">
        <v>2.35</v>
      </c>
      <c r="F31" s="25">
        <v>5.09</v>
      </c>
      <c r="G31" s="25">
        <v>0.32</v>
      </c>
      <c r="H31" s="25">
        <v>29.47</v>
      </c>
      <c r="I31" s="25">
        <v>183.342052</v>
      </c>
      <c r="J31" s="26">
        <v>3.55</v>
      </c>
      <c r="K31" s="26">
        <v>0.09</v>
      </c>
      <c r="L31" s="26">
        <v>0</v>
      </c>
      <c r="M31" s="26">
        <v>0</v>
      </c>
      <c r="N31" s="26">
        <v>8.48</v>
      </c>
      <c r="O31" s="26">
        <v>19.95</v>
      </c>
      <c r="P31" s="26">
        <v>1.05</v>
      </c>
      <c r="Q31" s="26">
        <v>0</v>
      </c>
      <c r="R31" s="26">
        <v>0</v>
      </c>
      <c r="S31" s="26">
        <v>0.08</v>
      </c>
      <c r="T31" s="26">
        <v>1.58</v>
      </c>
      <c r="U31" s="26">
        <v>351.29</v>
      </c>
      <c r="V31" s="26">
        <v>140.63999999999999</v>
      </c>
      <c r="W31" s="26">
        <v>93.68</v>
      </c>
      <c r="X31" s="26">
        <v>14.91</v>
      </c>
      <c r="Y31" s="26">
        <v>87.87</v>
      </c>
      <c r="Z31" s="26">
        <v>0.39</v>
      </c>
      <c r="AA31" s="26">
        <v>19.2</v>
      </c>
      <c r="AB31" s="26">
        <v>16</v>
      </c>
      <c r="AC31" s="26">
        <v>35.6</v>
      </c>
      <c r="AD31" s="26">
        <v>0.52</v>
      </c>
      <c r="AE31" s="26">
        <v>0.06</v>
      </c>
      <c r="AF31" s="26">
        <v>0.11</v>
      </c>
      <c r="AG31" s="26">
        <v>0.37</v>
      </c>
      <c r="AH31" s="26">
        <v>1.61</v>
      </c>
      <c r="AI31" s="26">
        <v>0.42</v>
      </c>
      <c r="AJ31" s="26">
        <v>0</v>
      </c>
      <c r="AK31" s="26">
        <v>271.55</v>
      </c>
      <c r="AL31" s="26">
        <v>257.97000000000003</v>
      </c>
      <c r="AM31" s="26">
        <v>454.06</v>
      </c>
      <c r="AN31" s="26">
        <v>245.34</v>
      </c>
      <c r="AO31" s="26">
        <v>102.91</v>
      </c>
      <c r="AP31" s="26">
        <v>194.28</v>
      </c>
      <c r="AQ31" s="26">
        <v>67.040000000000006</v>
      </c>
      <c r="AR31" s="26">
        <v>273.8</v>
      </c>
      <c r="AS31" s="26">
        <v>103.63</v>
      </c>
      <c r="AT31" s="26">
        <v>142.35</v>
      </c>
      <c r="AU31" s="26">
        <v>116.45</v>
      </c>
      <c r="AV31" s="26">
        <v>64.48</v>
      </c>
      <c r="AW31" s="26">
        <v>110.69</v>
      </c>
      <c r="AX31" s="26">
        <v>967.9</v>
      </c>
      <c r="AY31" s="26">
        <v>0</v>
      </c>
      <c r="AZ31" s="26">
        <v>314.64</v>
      </c>
      <c r="BA31" s="26">
        <v>161.44999999999999</v>
      </c>
      <c r="BB31" s="26">
        <v>221.16</v>
      </c>
      <c r="BC31" s="26">
        <v>86.1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0.06</v>
      </c>
      <c r="BI31" s="26">
        <v>0.28000000000000003</v>
      </c>
      <c r="BJ31" s="26">
        <v>0</v>
      </c>
      <c r="BK31" s="26">
        <v>0.78</v>
      </c>
      <c r="BL31" s="26">
        <v>0</v>
      </c>
      <c r="BM31" s="26">
        <v>0.24</v>
      </c>
      <c r="BN31" s="26">
        <v>0</v>
      </c>
      <c r="BO31" s="26">
        <v>0</v>
      </c>
      <c r="BP31" s="26">
        <v>0</v>
      </c>
      <c r="BQ31" s="26">
        <v>0.05</v>
      </c>
      <c r="BR31" s="26">
        <v>0.08</v>
      </c>
      <c r="BS31" s="26">
        <v>0.63</v>
      </c>
      <c r="BT31" s="26">
        <v>0</v>
      </c>
      <c r="BU31" s="26">
        <v>0</v>
      </c>
      <c r="BV31" s="26">
        <v>0.04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180.21</v>
      </c>
      <c r="CC31" s="25">
        <v>21.02</v>
      </c>
      <c r="CE31" s="23">
        <v>21.87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5</v>
      </c>
      <c r="CQ31" s="23">
        <v>0.8</v>
      </c>
      <c r="CR31" s="23">
        <v>12.74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47.97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29.08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2.54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2.11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1.1100000000000001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0.67</v>
      </c>
    </row>
    <row r="36" spans="1:96" s="27" customFormat="1" ht="11.4">
      <c r="B36" s="28" t="s">
        <v>111</v>
      </c>
      <c r="C36" s="29"/>
      <c r="D36" s="29">
        <v>26.79</v>
      </c>
      <c r="E36" s="29">
        <v>21.22</v>
      </c>
      <c r="F36" s="29">
        <v>17.64</v>
      </c>
      <c r="G36" s="29">
        <v>2.71</v>
      </c>
      <c r="H36" s="29">
        <v>85.92</v>
      </c>
      <c r="I36" s="29">
        <v>606.65</v>
      </c>
      <c r="J36" s="30">
        <v>10.4</v>
      </c>
      <c r="K36" s="30">
        <v>1.39</v>
      </c>
      <c r="L36" s="30">
        <v>0</v>
      </c>
      <c r="M36" s="30">
        <v>0</v>
      </c>
      <c r="N36" s="30">
        <v>41.36</v>
      </c>
      <c r="O36" s="30">
        <v>43.13</v>
      </c>
      <c r="P36" s="30">
        <v>1.44</v>
      </c>
      <c r="Q36" s="30">
        <v>0</v>
      </c>
      <c r="R36" s="30">
        <v>0</v>
      </c>
      <c r="S36" s="30">
        <v>1.3</v>
      </c>
      <c r="T36" s="30">
        <v>4.37</v>
      </c>
      <c r="U36" s="30">
        <v>627.48</v>
      </c>
      <c r="V36" s="30">
        <v>355.35</v>
      </c>
      <c r="W36" s="30">
        <v>322.81</v>
      </c>
      <c r="X36" s="30">
        <v>44.94</v>
      </c>
      <c r="Y36" s="30">
        <v>340.19</v>
      </c>
      <c r="Z36" s="30">
        <v>0.99</v>
      </c>
      <c r="AA36" s="30">
        <v>66.3</v>
      </c>
      <c r="AB36" s="30">
        <v>49.32</v>
      </c>
      <c r="AC36" s="30">
        <v>112.28</v>
      </c>
      <c r="AD36" s="30">
        <v>1.79</v>
      </c>
      <c r="AE36" s="30">
        <v>0.11</v>
      </c>
      <c r="AF36" s="30">
        <v>0.44</v>
      </c>
      <c r="AG36" s="30">
        <v>0.81</v>
      </c>
      <c r="AH36" s="30">
        <v>6.06</v>
      </c>
      <c r="AI36" s="30">
        <v>0.9</v>
      </c>
      <c r="AJ36" s="30">
        <v>0</v>
      </c>
      <c r="AK36" s="30">
        <v>1332.88</v>
      </c>
      <c r="AL36" s="30">
        <v>1173.21</v>
      </c>
      <c r="AM36" s="30">
        <v>2043.81</v>
      </c>
      <c r="AN36" s="30">
        <v>1419.66</v>
      </c>
      <c r="AO36" s="30">
        <v>556.85</v>
      </c>
      <c r="AP36" s="30">
        <v>981.08</v>
      </c>
      <c r="AQ36" s="30">
        <v>325.72000000000003</v>
      </c>
      <c r="AR36" s="30">
        <v>1240.21</v>
      </c>
      <c r="AS36" s="30">
        <v>342.82</v>
      </c>
      <c r="AT36" s="30">
        <v>424.76</v>
      </c>
      <c r="AU36" s="30">
        <v>495.33</v>
      </c>
      <c r="AV36" s="30">
        <v>592.63</v>
      </c>
      <c r="AW36" s="30">
        <v>313.88</v>
      </c>
      <c r="AX36" s="30">
        <v>2624.45</v>
      </c>
      <c r="AY36" s="30">
        <v>0.53</v>
      </c>
      <c r="AZ36" s="30">
        <v>918.35</v>
      </c>
      <c r="BA36" s="30">
        <v>493.87</v>
      </c>
      <c r="BB36" s="30">
        <v>1191.45</v>
      </c>
      <c r="BC36" s="30">
        <v>257.2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0.06</v>
      </c>
      <c r="BI36" s="30">
        <v>0.28000000000000003</v>
      </c>
      <c r="BJ36" s="30">
        <v>0</v>
      </c>
      <c r="BK36" s="30">
        <v>0.93</v>
      </c>
      <c r="BL36" s="30">
        <v>0</v>
      </c>
      <c r="BM36" s="30">
        <v>0.32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0.09</v>
      </c>
      <c r="BS36" s="30">
        <v>1.83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470.93</v>
      </c>
      <c r="CC36" s="29">
        <f>SUM($CC$30:$CC$35)</f>
        <v>81.88</v>
      </c>
      <c r="CD36" s="27">
        <f>$I$36/$I$49*100</f>
        <v>18.01474081816886</v>
      </c>
      <c r="CE36" s="27">
        <v>74.52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19</v>
      </c>
      <c r="CQ36" s="27">
        <v>1.3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13.15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7.97</v>
      </c>
    </row>
    <row r="40" spans="1:96" s="23" customFormat="1">
      <c r="A40" s="23" t="str">
        <f>"4/90"</f>
        <v>4/90</v>
      </c>
      <c r="B40" s="24" t="s">
        <v>102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74.790000000000006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45.33</v>
      </c>
    </row>
    <row r="41" spans="1:96" s="23" customFormat="1">
      <c r="A41" s="23" t="str">
        <f>"2"</f>
        <v>2</v>
      </c>
      <c r="B41" s="24" t="s">
        <v>96</v>
      </c>
      <c r="C41" s="25" t="str">
        <f>"35,2"</f>
        <v>35,2</v>
      </c>
      <c r="D41" s="25">
        <v>2.33</v>
      </c>
      <c r="E41" s="25">
        <v>0</v>
      </c>
      <c r="F41" s="25">
        <v>0.23</v>
      </c>
      <c r="G41" s="25">
        <v>0.23</v>
      </c>
      <c r="H41" s="25">
        <v>16.510000000000002</v>
      </c>
      <c r="I41" s="25">
        <v>78.813151999999988</v>
      </c>
      <c r="J41" s="26">
        <v>0</v>
      </c>
      <c r="K41" s="26">
        <v>0</v>
      </c>
      <c r="L41" s="26">
        <v>0</v>
      </c>
      <c r="M41" s="26">
        <v>0</v>
      </c>
      <c r="N41" s="26">
        <v>0.39</v>
      </c>
      <c r="O41" s="26">
        <v>16.05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0.63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112.39</v>
      </c>
      <c r="AL41" s="26">
        <v>116.98</v>
      </c>
      <c r="AM41" s="26">
        <v>179.15</v>
      </c>
      <c r="AN41" s="26">
        <v>59.41</v>
      </c>
      <c r="AO41" s="26">
        <v>35.22</v>
      </c>
      <c r="AP41" s="26">
        <v>70.44</v>
      </c>
      <c r="AQ41" s="26">
        <v>26.64</v>
      </c>
      <c r="AR41" s="26">
        <v>127.4</v>
      </c>
      <c r="AS41" s="26">
        <v>79.010000000000005</v>
      </c>
      <c r="AT41" s="26">
        <v>110.25</v>
      </c>
      <c r="AU41" s="26">
        <v>90.95</v>
      </c>
      <c r="AV41" s="26">
        <v>47.77</v>
      </c>
      <c r="AW41" s="26">
        <v>84.52</v>
      </c>
      <c r="AX41" s="26">
        <v>706.8</v>
      </c>
      <c r="AY41" s="26">
        <v>0</v>
      </c>
      <c r="AZ41" s="26">
        <v>230.29</v>
      </c>
      <c r="BA41" s="26">
        <v>100.14</v>
      </c>
      <c r="BB41" s="26">
        <v>66.45</v>
      </c>
      <c r="BC41" s="26">
        <v>52.67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13.76</v>
      </c>
      <c r="CC41" s="25">
        <v>2.23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1.86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2.62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2.1800000000000002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4.7699999999999996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2.89</v>
      </c>
    </row>
    <row r="44" spans="1:96" s="27" customFormat="1" ht="11.4">
      <c r="B44" s="28" t="s">
        <v>113</v>
      </c>
      <c r="C44" s="29"/>
      <c r="D44" s="29">
        <v>30.64</v>
      </c>
      <c r="E44" s="29">
        <v>15.59</v>
      </c>
      <c r="F44" s="29">
        <v>28.56</v>
      </c>
      <c r="G44" s="29">
        <v>7.89</v>
      </c>
      <c r="H44" s="29">
        <v>132</v>
      </c>
      <c r="I44" s="29">
        <v>888.36</v>
      </c>
      <c r="J44" s="30">
        <v>6.36</v>
      </c>
      <c r="K44" s="30">
        <v>4.6900000000000004</v>
      </c>
      <c r="L44" s="30">
        <v>0</v>
      </c>
      <c r="M44" s="30">
        <v>0</v>
      </c>
      <c r="N44" s="30">
        <v>27.16</v>
      </c>
      <c r="O44" s="30">
        <v>91.46</v>
      </c>
      <c r="P44" s="30">
        <v>13.38</v>
      </c>
      <c r="Q44" s="30">
        <v>0</v>
      </c>
      <c r="R44" s="30">
        <v>0</v>
      </c>
      <c r="S44" s="30">
        <v>1.28</v>
      </c>
      <c r="T44" s="30">
        <v>8.98</v>
      </c>
      <c r="U44" s="30">
        <v>1616.29</v>
      </c>
      <c r="V44" s="30">
        <v>1331.58</v>
      </c>
      <c r="W44" s="30">
        <v>126.28</v>
      </c>
      <c r="X44" s="30">
        <v>116.13</v>
      </c>
      <c r="Y44" s="30">
        <v>367.13</v>
      </c>
      <c r="Z44" s="30">
        <v>5.71</v>
      </c>
      <c r="AA44" s="30">
        <v>33.32</v>
      </c>
      <c r="AB44" s="30">
        <v>4726.12</v>
      </c>
      <c r="AC44" s="30">
        <v>920.64</v>
      </c>
      <c r="AD44" s="30">
        <v>9.1</v>
      </c>
      <c r="AE44" s="30">
        <v>0.27</v>
      </c>
      <c r="AF44" s="30">
        <v>0.27</v>
      </c>
      <c r="AG44" s="30">
        <v>8.9</v>
      </c>
      <c r="AH44" s="30">
        <v>18.13</v>
      </c>
      <c r="AI44" s="30">
        <v>10.52</v>
      </c>
      <c r="AJ44" s="30">
        <v>0</v>
      </c>
      <c r="AK44" s="30">
        <v>1306.3</v>
      </c>
      <c r="AL44" s="30">
        <v>1345.81</v>
      </c>
      <c r="AM44" s="30">
        <v>2225.13</v>
      </c>
      <c r="AN44" s="30">
        <v>2064.29</v>
      </c>
      <c r="AO44" s="30">
        <v>610.79</v>
      </c>
      <c r="AP44" s="30">
        <v>1158.1600000000001</v>
      </c>
      <c r="AQ44" s="30">
        <v>141.29</v>
      </c>
      <c r="AR44" s="30">
        <v>1376.84</v>
      </c>
      <c r="AS44" s="30">
        <v>502.3</v>
      </c>
      <c r="AT44" s="30">
        <v>671.97</v>
      </c>
      <c r="AU44" s="30">
        <v>692.61</v>
      </c>
      <c r="AV44" s="30">
        <v>654.45000000000005</v>
      </c>
      <c r="AW44" s="30">
        <v>462.55</v>
      </c>
      <c r="AX44" s="30">
        <v>2607.98</v>
      </c>
      <c r="AY44" s="30">
        <v>0</v>
      </c>
      <c r="AZ44" s="30">
        <v>783</v>
      </c>
      <c r="BA44" s="30">
        <v>489.17</v>
      </c>
      <c r="BB44" s="30">
        <v>900.91</v>
      </c>
      <c r="BC44" s="30">
        <v>409.37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0.61</v>
      </c>
      <c r="BL44" s="30">
        <v>0</v>
      </c>
      <c r="BM44" s="30">
        <v>0.28000000000000003</v>
      </c>
      <c r="BN44" s="30">
        <v>0.03</v>
      </c>
      <c r="BO44" s="30">
        <v>0.04</v>
      </c>
      <c r="BP44" s="30">
        <v>0</v>
      </c>
      <c r="BQ44" s="30">
        <v>0</v>
      </c>
      <c r="BR44" s="30">
        <v>0.01</v>
      </c>
      <c r="BS44" s="30">
        <v>1.73</v>
      </c>
      <c r="BT44" s="30">
        <v>0</v>
      </c>
      <c r="BU44" s="30">
        <v>0</v>
      </c>
      <c r="BV44" s="30">
        <v>3.97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801.92</v>
      </c>
      <c r="CC44" s="29">
        <f>SUM($CC$37:$CC$43)</f>
        <v>116.91000000000001</v>
      </c>
      <c r="CD44" s="27">
        <f>$I$44/$I$49*100</f>
        <v>26.380244215327604</v>
      </c>
      <c r="CE44" s="27">
        <v>821</v>
      </c>
      <c r="CG44" s="27">
        <v>69.930000000000007</v>
      </c>
      <c r="CH44" s="27">
        <v>40.35</v>
      </c>
      <c r="CI44" s="27">
        <v>55.14</v>
      </c>
      <c r="CJ44" s="27">
        <v>3378.55</v>
      </c>
      <c r="CK44" s="27">
        <v>1604.95</v>
      </c>
      <c r="CL44" s="27">
        <v>2491.75</v>
      </c>
      <c r="CM44" s="27">
        <v>81.37</v>
      </c>
      <c r="CN44" s="27">
        <v>45.22</v>
      </c>
      <c r="CO44" s="27">
        <v>63.29</v>
      </c>
      <c r="CP44" s="27">
        <v>5</v>
      </c>
      <c r="CQ44" s="27">
        <v>2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"180"</f>
        <v>180</v>
      </c>
      <c r="D46" s="25">
        <v>4.8600000000000003</v>
      </c>
      <c r="E46" s="25">
        <v>0</v>
      </c>
      <c r="F46" s="25">
        <v>4.5</v>
      </c>
      <c r="G46" s="25">
        <v>0</v>
      </c>
      <c r="H46" s="25">
        <v>29.16</v>
      </c>
      <c r="I46" s="25">
        <v>162.10799999999998</v>
      </c>
      <c r="J46" s="26">
        <v>1.26</v>
      </c>
      <c r="K46" s="26">
        <v>0</v>
      </c>
      <c r="L46" s="26">
        <v>0</v>
      </c>
      <c r="M46" s="26">
        <v>0</v>
      </c>
      <c r="N46" s="26">
        <v>21.96</v>
      </c>
      <c r="O46" s="26">
        <v>0</v>
      </c>
      <c r="P46" s="26">
        <v>7.2</v>
      </c>
      <c r="Q46" s="26">
        <v>0</v>
      </c>
      <c r="R46" s="26">
        <v>0</v>
      </c>
      <c r="S46" s="26">
        <v>1.44</v>
      </c>
      <c r="T46" s="26">
        <v>1.26</v>
      </c>
      <c r="U46" s="26">
        <v>81</v>
      </c>
      <c r="V46" s="26">
        <v>221.4</v>
      </c>
      <c r="W46" s="26">
        <v>196.2</v>
      </c>
      <c r="X46" s="26">
        <v>23.4</v>
      </c>
      <c r="Y46" s="26">
        <v>153</v>
      </c>
      <c r="Z46" s="26">
        <v>0.18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0.23</v>
      </c>
      <c r="AG46" s="26">
        <v>0.18</v>
      </c>
      <c r="AH46" s="26">
        <v>1.62</v>
      </c>
      <c r="AI46" s="26">
        <v>2.88</v>
      </c>
      <c r="AJ46" s="26">
        <v>0</v>
      </c>
      <c r="AK46" s="26">
        <v>3924</v>
      </c>
      <c r="AL46" s="26">
        <v>3996</v>
      </c>
      <c r="AM46" s="26">
        <v>6876</v>
      </c>
      <c r="AN46" s="26">
        <v>5508</v>
      </c>
      <c r="AO46" s="26">
        <v>1224</v>
      </c>
      <c r="AP46" s="26">
        <v>3636</v>
      </c>
      <c r="AQ46" s="26">
        <v>1080</v>
      </c>
      <c r="AR46" s="26">
        <v>3096</v>
      </c>
      <c r="AS46" s="26">
        <v>3312</v>
      </c>
      <c r="AT46" s="26">
        <v>3564</v>
      </c>
      <c r="AU46" s="26">
        <v>8028</v>
      </c>
      <c r="AV46" s="26">
        <v>1656</v>
      </c>
      <c r="AW46" s="26">
        <v>2160</v>
      </c>
      <c r="AX46" s="26">
        <v>8568</v>
      </c>
      <c r="AY46" s="26">
        <v>0</v>
      </c>
      <c r="AZ46" s="26">
        <v>3816</v>
      </c>
      <c r="BA46" s="26">
        <v>4464</v>
      </c>
      <c r="BB46" s="26">
        <v>2412</v>
      </c>
      <c r="BC46" s="26">
        <v>1368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148.68</v>
      </c>
      <c r="CC46" s="25">
        <v>25.92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21.6</v>
      </c>
    </row>
    <row r="47" spans="1:96" s="19" customFormat="1">
      <c r="A47" s="19" t="str">
        <f>"11/3"</f>
        <v>11/3</v>
      </c>
      <c r="B47" s="20" t="s">
        <v>108</v>
      </c>
      <c r="C47" s="21" t="str">
        <f>"30"</f>
        <v>30</v>
      </c>
      <c r="D47" s="21">
        <v>4.2</v>
      </c>
      <c r="E47" s="21">
        <v>0</v>
      </c>
      <c r="F47" s="21">
        <v>4.05</v>
      </c>
      <c r="G47" s="21">
        <v>0</v>
      </c>
      <c r="H47" s="21">
        <v>27.51</v>
      </c>
      <c r="I47" s="21">
        <v>161.56799999999998</v>
      </c>
      <c r="J47" s="22">
        <v>0.63</v>
      </c>
      <c r="K47" s="22">
        <v>0</v>
      </c>
      <c r="L47" s="22">
        <v>0</v>
      </c>
      <c r="M47" s="22">
        <v>0</v>
      </c>
      <c r="N47" s="22">
        <v>11.58</v>
      </c>
      <c r="O47" s="22">
        <v>15.24</v>
      </c>
      <c r="P47" s="22">
        <v>0.69</v>
      </c>
      <c r="Q47" s="22">
        <v>0</v>
      </c>
      <c r="R47" s="22">
        <v>0</v>
      </c>
      <c r="S47" s="22">
        <v>0.15</v>
      </c>
      <c r="T47" s="22">
        <v>0.3</v>
      </c>
      <c r="U47" s="22">
        <v>99</v>
      </c>
      <c r="V47" s="22">
        <v>33</v>
      </c>
      <c r="W47" s="22">
        <v>8.6999999999999993</v>
      </c>
      <c r="X47" s="22">
        <v>6</v>
      </c>
      <c r="Y47" s="22">
        <v>27</v>
      </c>
      <c r="Z47" s="22">
        <v>0.63</v>
      </c>
      <c r="AA47" s="22">
        <v>3</v>
      </c>
      <c r="AB47" s="22">
        <v>2.4</v>
      </c>
      <c r="AC47" s="22">
        <v>3.3</v>
      </c>
      <c r="AD47" s="22">
        <v>1.05</v>
      </c>
      <c r="AE47" s="22">
        <v>0.02</v>
      </c>
      <c r="AF47" s="22">
        <v>0.02</v>
      </c>
      <c r="AG47" s="22">
        <v>0.21</v>
      </c>
      <c r="AH47" s="22">
        <v>0.56999999999999995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1.35</v>
      </c>
      <c r="CC47" s="21">
        <v>5.29</v>
      </c>
      <c r="CE47" s="19">
        <v>3.4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4.41</v>
      </c>
    </row>
    <row r="48" spans="1:96" s="27" customFormat="1" ht="11.4">
      <c r="B48" s="28" t="s">
        <v>115</v>
      </c>
      <c r="C48" s="29"/>
      <c r="D48" s="29">
        <v>9.06</v>
      </c>
      <c r="E48" s="29">
        <v>0</v>
      </c>
      <c r="F48" s="29">
        <v>8.5500000000000007</v>
      </c>
      <c r="G48" s="29">
        <v>0</v>
      </c>
      <c r="H48" s="29">
        <v>56.67</v>
      </c>
      <c r="I48" s="29">
        <v>323.68</v>
      </c>
      <c r="J48" s="30">
        <v>1.89</v>
      </c>
      <c r="K48" s="30">
        <v>0</v>
      </c>
      <c r="L48" s="30">
        <v>0</v>
      </c>
      <c r="M48" s="30">
        <v>0</v>
      </c>
      <c r="N48" s="30">
        <v>33.54</v>
      </c>
      <c r="O48" s="30">
        <v>15.24</v>
      </c>
      <c r="P48" s="30">
        <v>7.89</v>
      </c>
      <c r="Q48" s="30">
        <v>0</v>
      </c>
      <c r="R48" s="30">
        <v>0</v>
      </c>
      <c r="S48" s="30">
        <v>1.59</v>
      </c>
      <c r="T48" s="30">
        <v>1.56</v>
      </c>
      <c r="U48" s="30">
        <v>180</v>
      </c>
      <c r="V48" s="30">
        <v>254.4</v>
      </c>
      <c r="W48" s="30">
        <v>204.9</v>
      </c>
      <c r="X48" s="30">
        <v>29.4</v>
      </c>
      <c r="Y48" s="30">
        <v>180</v>
      </c>
      <c r="Z48" s="30">
        <v>0.81</v>
      </c>
      <c r="AA48" s="30">
        <v>3</v>
      </c>
      <c r="AB48" s="30">
        <v>2.4</v>
      </c>
      <c r="AC48" s="30">
        <v>3.3</v>
      </c>
      <c r="AD48" s="30">
        <v>1.05</v>
      </c>
      <c r="AE48" s="30">
        <v>0.08</v>
      </c>
      <c r="AF48" s="30">
        <v>0.25</v>
      </c>
      <c r="AG48" s="30">
        <v>0.39</v>
      </c>
      <c r="AH48" s="30">
        <v>2.19</v>
      </c>
      <c r="AI48" s="30">
        <v>2.88</v>
      </c>
      <c r="AJ48" s="30">
        <v>0</v>
      </c>
      <c r="AK48" s="30">
        <v>3924</v>
      </c>
      <c r="AL48" s="30">
        <v>3996</v>
      </c>
      <c r="AM48" s="30">
        <v>6876</v>
      </c>
      <c r="AN48" s="30">
        <v>5508</v>
      </c>
      <c r="AO48" s="30">
        <v>1224</v>
      </c>
      <c r="AP48" s="30">
        <v>3636</v>
      </c>
      <c r="AQ48" s="30">
        <v>1080</v>
      </c>
      <c r="AR48" s="30">
        <v>3096</v>
      </c>
      <c r="AS48" s="30">
        <v>3312</v>
      </c>
      <c r="AT48" s="30">
        <v>3564</v>
      </c>
      <c r="AU48" s="30">
        <v>8028</v>
      </c>
      <c r="AV48" s="30">
        <v>1656</v>
      </c>
      <c r="AW48" s="30">
        <v>2160</v>
      </c>
      <c r="AX48" s="30">
        <v>8568</v>
      </c>
      <c r="AY48" s="30">
        <v>0</v>
      </c>
      <c r="AZ48" s="30">
        <v>3816</v>
      </c>
      <c r="BA48" s="30">
        <v>4464</v>
      </c>
      <c r="BB48" s="30">
        <v>2412</v>
      </c>
      <c r="BC48" s="30">
        <v>1368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150.03</v>
      </c>
      <c r="CC48" s="29">
        <f>SUM($CC$45:$CC$47)</f>
        <v>31.21</v>
      </c>
      <c r="CD48" s="27">
        <f>$I$48/$I$49*100</f>
        <v>9.6118211621608793</v>
      </c>
      <c r="CE48" s="27">
        <v>3.4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124.59</v>
      </c>
      <c r="E49" s="29">
        <v>71.17</v>
      </c>
      <c r="F49" s="29">
        <v>102.22</v>
      </c>
      <c r="G49" s="29">
        <v>19.53</v>
      </c>
      <c r="H49" s="29">
        <v>505.26</v>
      </c>
      <c r="I49" s="29">
        <v>3367.52</v>
      </c>
      <c r="J49" s="30">
        <v>35.31</v>
      </c>
      <c r="K49" s="30">
        <v>11.46</v>
      </c>
      <c r="L49" s="30">
        <v>0</v>
      </c>
      <c r="M49" s="30">
        <v>0</v>
      </c>
      <c r="N49" s="30">
        <v>197.41</v>
      </c>
      <c r="O49" s="30">
        <v>266.63</v>
      </c>
      <c r="P49" s="30">
        <v>41.23</v>
      </c>
      <c r="Q49" s="30">
        <v>0</v>
      </c>
      <c r="R49" s="30">
        <v>0</v>
      </c>
      <c r="S49" s="30">
        <v>7.81</v>
      </c>
      <c r="T49" s="30">
        <v>26.73</v>
      </c>
      <c r="U49" s="30">
        <v>4253.76</v>
      </c>
      <c r="V49" s="30">
        <v>3558.74</v>
      </c>
      <c r="W49" s="30">
        <v>1235.92</v>
      </c>
      <c r="X49" s="30">
        <v>351.44</v>
      </c>
      <c r="Y49" s="30">
        <v>1661.56</v>
      </c>
      <c r="Z49" s="30">
        <v>13.56</v>
      </c>
      <c r="AA49" s="30">
        <v>196.94</v>
      </c>
      <c r="AB49" s="30">
        <v>8749.02</v>
      </c>
      <c r="AC49" s="30">
        <v>1905.23</v>
      </c>
      <c r="AD49" s="30">
        <v>21.79</v>
      </c>
      <c r="AE49" s="30">
        <v>0.84</v>
      </c>
      <c r="AF49" s="30">
        <v>1.81</v>
      </c>
      <c r="AG49" s="30">
        <v>18.829999999999998</v>
      </c>
      <c r="AH49" s="30">
        <v>49.56</v>
      </c>
      <c r="AI49" s="30">
        <v>25.68</v>
      </c>
      <c r="AJ49" s="30">
        <v>0</v>
      </c>
      <c r="AK49" s="30">
        <v>12430.97</v>
      </c>
      <c r="AL49" s="30">
        <v>12306.47</v>
      </c>
      <c r="AM49" s="30">
        <v>20921.439999999999</v>
      </c>
      <c r="AN49" s="30">
        <v>16973.84</v>
      </c>
      <c r="AO49" s="30">
        <v>4502.8999999999996</v>
      </c>
      <c r="AP49" s="30">
        <v>10865.15</v>
      </c>
      <c r="AQ49" s="30">
        <v>2904.01</v>
      </c>
      <c r="AR49" s="30">
        <v>10679.51</v>
      </c>
      <c r="AS49" s="30">
        <v>7742.84</v>
      </c>
      <c r="AT49" s="30">
        <v>8661.0400000000009</v>
      </c>
      <c r="AU49" s="30">
        <v>17273.7</v>
      </c>
      <c r="AV49" s="30">
        <v>5466.37</v>
      </c>
      <c r="AW49" s="30">
        <v>5426.85</v>
      </c>
      <c r="AX49" s="30">
        <v>25233.54</v>
      </c>
      <c r="AY49" s="30">
        <v>1.05</v>
      </c>
      <c r="AZ49" s="30">
        <v>10156.629999999999</v>
      </c>
      <c r="BA49" s="30">
        <v>10165.290000000001</v>
      </c>
      <c r="BB49" s="30">
        <v>8490.91</v>
      </c>
      <c r="BC49" s="30">
        <v>3780.51</v>
      </c>
      <c r="BD49" s="30">
        <v>0.17</v>
      </c>
      <c r="BE49" s="30">
        <v>0.08</v>
      </c>
      <c r="BF49" s="30">
        <v>0.04</v>
      </c>
      <c r="BG49" s="30">
        <v>0.09</v>
      </c>
      <c r="BH49" s="30">
        <v>0.11</v>
      </c>
      <c r="BI49" s="30">
        <v>0.5</v>
      </c>
      <c r="BJ49" s="30">
        <v>0</v>
      </c>
      <c r="BK49" s="30">
        <v>2.74</v>
      </c>
      <c r="BL49" s="30">
        <v>0</v>
      </c>
      <c r="BM49" s="30">
        <v>1.08</v>
      </c>
      <c r="BN49" s="30">
        <v>0.06</v>
      </c>
      <c r="BO49" s="30">
        <v>0.1</v>
      </c>
      <c r="BP49" s="30">
        <v>0</v>
      </c>
      <c r="BQ49" s="30">
        <v>0.09</v>
      </c>
      <c r="BR49" s="30">
        <v>0.17</v>
      </c>
      <c r="BS49" s="30">
        <v>6.66</v>
      </c>
      <c r="BT49" s="30">
        <v>0</v>
      </c>
      <c r="BU49" s="30">
        <v>0</v>
      </c>
      <c r="BV49" s="30">
        <v>10.029999999999999</v>
      </c>
      <c r="BW49" s="30">
        <v>0.12</v>
      </c>
      <c r="BX49" s="30">
        <v>0.05</v>
      </c>
      <c r="BY49" s="30">
        <v>0</v>
      </c>
      <c r="BZ49" s="30">
        <v>0</v>
      </c>
      <c r="CA49" s="30">
        <v>0</v>
      </c>
      <c r="CB49" s="30">
        <v>2653.02</v>
      </c>
      <c r="CC49" s="29">
        <v>430.00000000000011</v>
      </c>
      <c r="CE49" s="27">
        <v>1655.11</v>
      </c>
      <c r="CG49" s="27">
        <v>260.05</v>
      </c>
      <c r="CH49" s="27">
        <v>153.58000000000001</v>
      </c>
      <c r="CI49" s="27">
        <v>206.82</v>
      </c>
      <c r="CJ49" s="27">
        <v>14154.97</v>
      </c>
      <c r="CK49" s="27">
        <v>6431.5</v>
      </c>
      <c r="CL49" s="27">
        <v>10293.23</v>
      </c>
      <c r="CM49" s="27">
        <v>270.54000000000002</v>
      </c>
      <c r="CN49" s="27">
        <v>167.59</v>
      </c>
      <c r="CO49" s="27">
        <v>219.26</v>
      </c>
      <c r="CP49" s="27">
        <v>46.75</v>
      </c>
      <c r="CQ49" s="27">
        <v>6.08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28</v>
      </c>
      <c r="G51" s="16"/>
      <c r="H51" s="16">
        <v>57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160</v>
      </c>
      <c r="F23" s="43">
        <v>23.04</v>
      </c>
      <c r="G23" s="42">
        <v>144.096</v>
      </c>
      <c r="H23" s="42">
        <v>4.32</v>
      </c>
      <c r="I23" s="42">
        <v>4</v>
      </c>
      <c r="J23" s="44">
        <v>25.92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35</v>
      </c>
      <c r="F24" s="49">
        <v>6.17</v>
      </c>
      <c r="G24" s="48">
        <v>188.49600000000001</v>
      </c>
      <c r="H24" s="48">
        <v>4.9000000000000004</v>
      </c>
      <c r="I24" s="48">
        <v>4.7300000000000004</v>
      </c>
      <c r="J24" s="50">
        <v>32.1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45706.364837962959</v>
      </c>
      <c r="C1">
        <f>YEAR(Дата_Сост)</f>
        <v>2025</v>
      </c>
      <c r="D1">
        <f>MONTH(Дата_Сост)</f>
        <v>2</v>
      </c>
      <c r="E1">
        <f>DAY(Дата_Сост)</f>
        <v>18</v>
      </c>
    </row>
    <row r="2" spans="1:5">
      <c r="A2" t="s">
        <v>82</v>
      </c>
      <c r="B2" s="2">
        <v>45697.53497685185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2025-02-09T08:14:34Z</dcterms:modified>
</cp:coreProperties>
</file>